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oste\Desktop\MTP Telework\"/>
    </mc:Choice>
  </mc:AlternateContent>
  <bookViews>
    <workbookView xWindow="0" yWindow="0" windowWidth="28800" windowHeight="1243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 i="4" l="1"/>
  <c r="B108" i="4"/>
  <c r="B13" i="4"/>
  <c r="B18" i="4" l="1"/>
  <c r="B22" i="4"/>
  <c r="B31" i="4" l="1"/>
  <c r="B44" i="4" l="1"/>
  <c r="B7" i="5" l="1"/>
  <c r="B45" i="4" l="1"/>
  <c r="B46" i="4"/>
  <c r="B77" i="4" l="1"/>
  <c r="B141" i="4"/>
  <c r="B142" i="4"/>
  <c r="B143" i="4"/>
  <c r="B37" i="4"/>
  <c r="B133" i="4"/>
  <c r="B134" i="4"/>
  <c r="B135" i="4"/>
  <c r="B136" i="4"/>
  <c r="B6" i="4"/>
  <c r="B137" i="4"/>
  <c r="B138" i="4"/>
  <c r="B38" i="4"/>
  <c r="B139" i="4"/>
  <c r="B140" i="4"/>
  <c r="B42" i="4"/>
  <c r="B21" i="4"/>
  <c r="B132" i="4"/>
  <c r="B17" i="4"/>
  <c r="B131" i="4"/>
  <c r="B110" i="4"/>
  <c r="B111" i="4"/>
  <c r="B112" i="4"/>
  <c r="B113" i="4"/>
  <c r="B114" i="4"/>
  <c r="B115" i="4"/>
  <c r="B116" i="4"/>
  <c r="B117" i="4"/>
  <c r="B118" i="4"/>
  <c r="B119" i="4"/>
  <c r="B120" i="4"/>
  <c r="B121" i="4"/>
  <c r="B122" i="4"/>
  <c r="B123" i="4"/>
  <c r="B124" i="4"/>
  <c r="B125" i="4"/>
  <c r="B126" i="4"/>
  <c r="B127" i="4"/>
  <c r="B128" i="4"/>
  <c r="B129" i="4"/>
  <c r="B130" i="4"/>
  <c r="B14" i="4"/>
  <c r="B15" i="4"/>
  <c r="B104" i="4"/>
  <c r="B105" i="4"/>
  <c r="B106" i="4"/>
  <c r="B107" i="4"/>
  <c r="B109" i="4"/>
  <c r="B23" i="4"/>
  <c r="B8" i="4"/>
  <c r="B103" i="4"/>
  <c r="B99" i="4"/>
  <c r="B100" i="4"/>
  <c r="B101" i="4"/>
  <c r="B102" i="4"/>
  <c r="B41" i="4"/>
  <c r="B97" i="4"/>
  <c r="B30" i="4"/>
  <c r="B98" i="4"/>
  <c r="B27" i="4"/>
  <c r="B96" i="4"/>
  <c r="B95" i="4"/>
  <c r="B25" i="4"/>
  <c r="B5" i="4"/>
  <c r="B10" i="4"/>
  <c r="B11" i="4"/>
  <c r="B94" i="4"/>
  <c r="B93" i="4"/>
  <c r="B89" i="4"/>
  <c r="B90" i="4"/>
  <c r="B91" i="4"/>
  <c r="B92" i="4"/>
  <c r="B32" i="4"/>
  <c r="B81" i="4"/>
  <c r="B82" i="4"/>
  <c r="B83" i="4"/>
  <c r="B84" i="4"/>
  <c r="B85" i="4"/>
  <c r="B86" i="4"/>
  <c r="B87" i="4"/>
  <c r="B9" i="4"/>
  <c r="B144" i="4"/>
  <c r="B29" i="4"/>
  <c r="B43" i="4"/>
  <c r="B40" i="4"/>
  <c r="B88" i="4"/>
  <c r="B79" i="4"/>
  <c r="B80" i="4"/>
  <c r="B26" i="4"/>
  <c r="B78" i="4"/>
  <c r="B24" i="4"/>
  <c r="B47" i="4"/>
  <c r="B48" i="4"/>
  <c r="B39" i="4"/>
  <c r="B49" i="4"/>
  <c r="B34" i="4"/>
  <c r="B50" i="4"/>
  <c r="B20" i="4"/>
  <c r="B7" i="4"/>
  <c r="B51" i="4"/>
  <c r="B52" i="4"/>
  <c r="B35" i="4"/>
  <c r="B53" i="4"/>
  <c r="B54" i="4"/>
  <c r="B55" i="4"/>
  <c r="B56" i="4"/>
  <c r="B57" i="4"/>
  <c r="B58" i="4"/>
  <c r="B59" i="4"/>
  <c r="B60" i="4"/>
  <c r="B61" i="4"/>
  <c r="B62" i="4"/>
  <c r="B63" i="4"/>
  <c r="B64" i="4"/>
  <c r="B65" i="4"/>
  <c r="B66" i="4"/>
  <c r="B67" i="4"/>
  <c r="B68" i="4"/>
  <c r="B69" i="4"/>
  <c r="B70" i="4"/>
  <c r="B71" i="4"/>
  <c r="B72" i="4"/>
  <c r="B73" i="4"/>
  <c r="B74" i="4"/>
  <c r="B75" i="4"/>
  <c r="B16" i="4"/>
  <c r="B76" i="4"/>
  <c r="B28" i="4"/>
  <c r="B36"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<sst xmlns="http://schemas.openxmlformats.org/spreadsheetml/2006/main" count="1734" uniqueCount="1029">
  <si>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</si>
  <si>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</si>
  <si>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</si>
  <si>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</si>
  <si>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</si>
  <si>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</si>
  <si>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</si>
  <si>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</si>
  <si>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</si>
  <si>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</si>
  <si>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</si>
  <si>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</si>
  <si>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</si>
  <si>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</si>
  <si>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</si>
  <si>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</si>
  <si>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</si>
  <si>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</si>
  <si>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</si>
  <si>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</si>
  <si>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</si>
  <si>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</si>
  <si>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</si>
  <si>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</si>
  <si>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</si>
  <si>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</si>
  <si>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</si>
  <si>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</si>
  <si>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</si>
  <si>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</si>
  <si>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</si>
  <si>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</si>
  <si>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</si>
  <si>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</si>
  <si>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</si>
  <si>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</si>
  <si>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</si>
  <si>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</si>
  <si>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</si>
  <si>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</si>
  <si>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</si>
  <si>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</si>
  <si>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</si>
  <si>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</si>
  <si>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</si>
  <si>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</si>
  <si>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</si>
  <si>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</si>
  <si>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</si>
  <si>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</si>
  <si>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</si>
  <si>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</si>
  <si>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</si>
  <si>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</si>
  <si>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</si>
  <si>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</si>
  <si>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</si>
  <si>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</si>
  <si>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</si>
  <si>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</si>
  <si>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</si>
  <si>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</si>
  <si>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</si>
  <si>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</si>
  <si>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</si>
  <si>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</si>
  <si>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</si>
  <si>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</si>
  <si>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</si>
  <si>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</si>
  <si>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</si>
  <si>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</si>
  <si>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</si>
  <si>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</si>
  <si>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</si>
  <si>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</si>
  <si>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</si>
  <si>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</si>
  <si>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</si>
  <si>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</si>
  <si>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</si>
  <si>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</si>
  <si>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</si>
  <si>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</si>
  <si>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</si>
  <si>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</si>
  <si>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</si>
  <si>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</si>
  <si>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</si>
  <si>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</si>
  <si>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</si>
  <si>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</si>
  <si>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</si>
  <si>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</si>
  <si>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</si>
  <si>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</si>
  <si>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</si>
  <si>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</si>
  <si>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</si>
  <si>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</si>
  <si>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</si>
  <si>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</si>
  <si>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</si>
  <si>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</si>
  <si>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</si>
  <si>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</si>
  <si>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</si>
  <si>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</si>
  <si>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</si>
  <si>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</si>
  <si>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</si>
  <si>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</si>
  <si>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</si>
  <si>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</si>
  <si>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</si>
  <si>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</si>
  <si>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</si>
  <si>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</si>
  <si>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</si>
  <si>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</si>
  <si>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</si>
  <si>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</si>
  <si>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</si>
  <si>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</si>
  <si>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</si>
  <si>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</si>
  <si>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</si>
  <si>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</si>
  <si>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</si>
  <si>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</si>
  <si>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</si>
  <si>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</si>
  <si>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</si>
  <si>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</si>
  <si>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</si>
  <si>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</si>
  <si>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</si>
  <si>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</si>
  <si>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</si>
  <si>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</si>
  <si>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</si>
  <si>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</si>
  <si>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</si>
  <si>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</si>
  <si>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</si>
  <si>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</si>
  <si>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</si>
  <si>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</si>
  <si>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</si>
  <si>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</si>
  <si>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</si>
  <si>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</si>
  <si>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</si>
  <si>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</si>
  <si>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</si>
  <si>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</si>
  <si>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</si>
  <si>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</si>
  <si>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</si>
  <si>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</si>
  <si>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</si>
  <si>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</si>
  <si>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</si>
  <si>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</si>
  <si>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</si>
  <si>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</si>
  <si>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</si>
  <si>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</si>
  <si>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</si>
  <si>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</si>
  <si>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</si>
  <si>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</si>
  <si>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</si>
  <si>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</si>
  <si>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</si>
  <si>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</si>
  <si>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</si>
  <si>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</si>
  <si>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</si>
  <si>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</si>
  <si>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</si>
  <si>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</si>
  <si>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</si>
  <si>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</si>
  <si>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</si>
  <si>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</si>
  <si>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</si>
  <si>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</si>
  <si>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</si>
  <si>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</si>
  <si>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</si>
  <si>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</si>
  <si>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</si>
  <si>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</si>
  <si>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</si>
  <si>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</si>
  <si>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</si>
  <si>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</si>
  <si>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</si>
  <si>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</si>
  <si>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</si>
  <si>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</si>
  <si>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</si>
  <si>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</si>
  <si>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</si>
  <si>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</si>
  <si>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</si>
  <si>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</si>
  <si>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</si>
  <si>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</si>
  <si>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</si>
  <si>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</si>
  <si>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</si>
  <si>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</si>
  <si>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</si>
  <si>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</si>
  <si>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</si>
  <si>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</si>
  <si>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</si>
  <si>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</si>
  <si>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</si>
  <si>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</si>
  <si>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</si>
  <si>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</si>
  <si>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</si>
  <si>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</si>
  <si>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</si>
  <si>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</si>
  <si>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</si>
  <si>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</si>
  <si>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</si>
  <si>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</si>
  <si>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</si>
  <si>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</si>
  <si>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</si>
  <si>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</si>
  <si>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</si>
  <si>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</si>
  <si>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</si>
  <si>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</si>
  <si>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</si>
  <si>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</si>
  <si>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</si>
  <si>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</si>
  <si>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</si>
  <si>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</si>
  <si>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</si>
  <si>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</si>
  <si>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</si>
  <si>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</si>
  <si>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</si>
  <si>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</si>
  <si>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</si>
  <si>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</si>
  <si>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</si>
  <si>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</si>
  <si>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</si>
  <si>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</si>
  <si>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</si>
  <si>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</si>
  <si>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</si>
  <si>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</si>
  <si>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</si>
  <si>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</si>
  <si>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</si>
  <si>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</si>
  <si>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</si>
  <si>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</si>
  <si>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</si>
  <si>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</si>
  <si>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</si>
  <si>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</si>
  <si>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</si>
  <si>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</si>
  <si>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</si>
  <si>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</si>
  <si>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</si>
  <si>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</si>
  <si>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</si>
  <si>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</si>
  <si>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</si>
  <si>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</si>
  <si>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</si>
  <si>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</si>
  <si>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</si>
  <si>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</si>
  <si>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</si>
  <si>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</si>
  <si>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</si>
  <si>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</si>
  <si>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</si>
  <si>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</si>
  <si>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</si>
  <si>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</si>
  <si>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</si>
  <si>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</si>
  <si>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</si>
  <si>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</si>
  <si>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</si>
  <si>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</si>
  <si>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</si>
  <si>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</si>
  <si>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</si>
  <si>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</si>
  <si>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</si>
  <si>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</si>
  <si>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</si>
  <si>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</si>
  <si>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</si>
  <si>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</si>
  <si>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</si>
  <si>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</si>
  <si>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</si>
  <si>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</si>
  <si>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</si>
  <si>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</si>
  <si>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</si>
  <si>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</si>
  <si>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</si>
  <si>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</si>
  <si>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</si>
  <si>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</si>
  <si>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</si>
  <si>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</si>
  <si>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</si>
  <si>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</si>
  <si>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</si>
  <si>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</si>
  <si>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</si>
  <si>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</si>
  <si>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</si>
  <si>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</si>
  <si>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</si>
  <si>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</si>
  <si>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</si>
  <si>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</si>
  <si>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</si>
  <si>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</si>
  <si>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</si>
  <si>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</si>
  <si>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</si>
  <si>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</si>
  <si>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</si>
  <si>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</si>
  <si>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</si>
  <si>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</si>
  <si>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</si>
  <si>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</si>
  <si>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</si>
  <si>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</si>
  <si>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</si>
  <si>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</si>
  <si>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</si>
  <si>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</si>
  <si>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</si>
  <si>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</si>
  <si>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</si>
  <si>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</si>
  <si>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</si>
  <si>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</si>
  <si>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</si>
  <si>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</si>
  <si>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</si>
  <si>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</si>
  <si>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</si>
  <si>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</si>
  <si>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</si>
  <si>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</si>
  <si>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</si>
  <si>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</si>
  <si>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</si>
  <si>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</si>
  <si>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</si>
  <si>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</si>
  <si>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</si>
  <si>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</si>
  <si>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</si>
  <si>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</si>
  <si>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</si>
  <si>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</si>
  <si>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</si>
  <si>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</si>
  <si>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</si>
  <si>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</si>
  <si>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</si>
  <si>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</si>
  <si>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</si>
  <si>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</si>
  <si>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</si>
  <si>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</si>
  <si>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</si>
  <si>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</si>
  <si>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</si>
  <si>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</si>
  <si>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</si>
  <si>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</si>
  <si>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</si>
  <si>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</si>
  <si>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</si>
  <si>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</si>
  <si>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</si>
  <si>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</si>
  <si>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</si>
  <si>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</si>
  <si>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</si>
  <si>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</si>
  <si>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</si>
  <si>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</si>
  <si>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</si>
  <si>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</si>
  <si>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</si>
  <si>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</si>
  <si>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</si>
  <si>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</si>
  <si>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</si>
  <si>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</si>
  <si>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</si>
  <si>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</si>
  <si>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</si>
  <si>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</si>
  <si>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</si>
  <si>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</si>
  <si>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</si>
  <si>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</si>
  <si>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</si>
  <si>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</si>
  <si>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</si>
  <si>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</si>
  <si>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</si>
  <si>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</si>
  <si>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</si>
  <si>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</si>
  <si>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</si>
  <si>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</si>
  <si>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</si>
  <si>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</si>
  <si>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</si>
  <si>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</si>
  <si>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</si>
  <si>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</si>
  <si>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</si>
  <si>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</si>
  <si>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</si>
  <si>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</si>
  <si>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</si>
  <si>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</si>
  <si>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</si>
  <si>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</si>
  <si>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</si>
  <si>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</si>
  <si>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</si>
  <si>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</si>
  <si>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</si>
  <si>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</si>
  <si>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</si>
  <si>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</si>
  <si>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</si>
  <si>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</si>
  <si>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</si>
  <si>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</si>
  <si>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</si>
  <si>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</si>
  <si>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</si>
  <si>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</si>
  <si>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</si>
  <si>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</si>
  <si>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</si>
  <si>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</si>
  <si>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</si>
  <si>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</si>
  <si>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</si>
  <si>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</si>
  <si>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</si>
  <si>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</si>
  <si>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</si>
  <si>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</si>
  <si>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</si>
  <si>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</si>
  <si>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</si>
  <si>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</si>
  <si>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</si>
  <si>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</si>
  <si>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</si>
  <si>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</si>
  <si>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</si>
  <si>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</si>
  <si>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</si>
  <si>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</si>
  <si>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</si>
  <si>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</si>
  <si>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</si>
  <si>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</si>
  <si>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</si>
  <si>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</si>
  <si>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</si>
  <si>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</si>
  <si>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</si>
  <si>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</si>
  <si>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</si>
  <si>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</si>
  <si>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</si>
  <si>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</si>
  <si>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</si>
  <si>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</si>
  <si>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</si>
  <si>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</si>
  <si>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</si>
  <si>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</si>
  <si>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</si>
  <si>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</si>
  <si>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</si>
  <si>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</si>
  <si>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</si>
  <si>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</si>
  <si>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</si>
  <si>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</si>
  <si>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</si>
  <si>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</si>
  <si>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</si>
  <si>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</si>
  <si>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</si>
  <si>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</si>
  <si>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</si>
  <si>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</si>
  <si>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</si>
  <si>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</si>
  <si>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</si>
  <si>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</si>
  <si>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</si>
  <si>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</si>
  <si>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</si>
  <si>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</si>
  <si>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</si>
  <si>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</si>
  <si>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</si>
  <si>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</si>
  <si>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</si>
  <si>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</si>
  <si>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</si>
  <si>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</si>
  <si>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</si>
  <si>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</si>
  <si>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</si>
  <si>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</si>
  <si>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</si>
  <si>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</si>
  <si>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</si>
  <si>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</si>
  <si>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</si>
  <si>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</si>
  <si>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</si>
  <si>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</si>
  <si>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</si>
  <si>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</si>
  <si>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</si>
  <si>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</si>
  <si>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</si>
  <si>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</si>
  <si>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</si>
  <si>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</si>
  <si>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</si>
  <si>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</si>
  <si>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</si>
  <si>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</si>
  <si>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</si>
  <si>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</si>
  <si>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</si>
  <si>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</si>
  <si>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</si>
  <si>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</si>
  <si>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</si>
  <si>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</si>
  <si>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</si>
  <si>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</si>
  <si>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</si>
  <si>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</si>
  <si>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</si>
  <si>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</si>
  <si>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</si>
  <si>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</si>
  <si>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</si>
  <si>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</si>
  <si>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</si>
  <si>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</si>
  <si>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</si>
  <si>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</si>
  <si>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</si>
  <si>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</si>
  <si>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</si>
  <si>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</si>
  <si>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</si>
  <si>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</si>
  <si>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</si>
  <si>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</si>
  <si>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</si>
  <si>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</si>
  <si>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</si>
  <si>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</si>
  <si>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</si>
  <si>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</si>
  <si>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</si>
  <si>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</si>
  <si>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</si>
  <si>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</si>
  <si>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</si>
  <si>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</si>
  <si>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</si>
  <si>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</si>
  <si>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</si>
  <si>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</si>
  <si>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</si>
  <si>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</si>
  <si>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</si>
  <si>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</si>
  <si>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</si>
  <si>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</si>
  <si>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</si>
  <si>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</si>
  <si>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</si>
  <si>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</si>
  <si>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</si>
  <si>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</si>
  <si>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</si>
  <si>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</si>
  <si>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</si>
  <si>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</si>
  <si>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</si>
  <si>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</si>
  <si>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</si>
  <si>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</si>
  <si>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</si>
  <si>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</si>
  <si>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</si>
  <si>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</si>
  <si>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</si>
  <si>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</si>
  <si>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</si>
  <si>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</si>
  <si>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</si>
  <si>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</si>
  <si>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</si>
  <si>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</si>
  <si>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</si>
  <si>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</si>
  <si>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</si>
  <si>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</si>
  <si>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</si>
  <si>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</si>
  <si>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</si>
  <si>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</si>
  <si>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</si>
  <si>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</si>
  <si>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</si>
  <si>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</si>
  <si>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</si>
  <si>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</si>
  <si>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</si>
  <si>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</si>
  <si>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</si>
  <si>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</si>
  <si>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</si>
  <si>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</si>
  <si>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</si>
  <si>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</si>
  <si>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</si>
  <si>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</si>
  <si>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</si>
  <si>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</si>
  <si>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</si>
  <si>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</si>
  <si>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</si>
  <si>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</si>
  <si>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</si>
  <si>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</si>
  <si>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</si>
  <si>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</si>
  <si>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</si>
  <si>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</si>
  <si>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</si>
  <si>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</si>
  <si>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</si>
  <si>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</si>
  <si>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</si>
  <si>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</si>
  <si>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</si>
  <si>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</si>
  <si>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</si>
  <si>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</si>
  <si>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</si>
  <si>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</si>
  <si>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</si>
  <si>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</si>
  <si>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</si>
  <si>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</si>
  <si>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</si>
  <si>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</si>
  <si>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</si>
  <si>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</si>
  <si>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</si>
  <si>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</si>
  <si>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</si>
  <si>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</si>
  <si>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</si>
  <si>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</si>
  <si>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</si>
  <si>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</si>
  <si>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</si>
  <si>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</si>
  <si>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</si>
  <si>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</si>
  <si>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</si>
  <si>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</si>
  <si>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</si>
  <si>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</si>
  <si>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</si>
  <si>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</si>
  <si>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</si>
  <si>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</si>
  <si>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</si>
  <si>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</si>
  <si>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</si>
  <si>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</si>
  <si>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</si>
  <si>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</si>
  <si>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</si>
  <si>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</si>
  <si>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</si>
  <si>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</si>
  <si>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</si>
  <si>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</si>
  <si>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</si>
  <si>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</si>
  <si>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</si>
  <si>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</si>
  <si>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</si>
  <si>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</si>
  <si>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</si>
  <si>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</si>
  <si>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</si>
  <si>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</si>
  <si>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</si>
  <si>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</si>
  <si>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</si>
  <si>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</si>
  <si>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</si>
  <si>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</si>
  <si>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</si>
  <si>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</si>
  <si>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</si>
  <si>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</si>
  <si>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</si>
  <si>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</si>
  <si>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</si>
  <si>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</si>
  <si>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</si>
  <si>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</si>
  <si>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</si>
  <si>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</si>
  <si>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</si>
  <si>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</si>
  <si>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</si>
  <si>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</si>
  <si>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</si>
  <si>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</si>
  <si>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</si>
  <si>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</si>
  <si>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</si>
  <si>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</si>
  <si>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</si>
  <si>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</si>
  <si>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</si>
  <si>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</si>
  <si>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</si>
  <si>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</si>
  <si>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</si>
  <si>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</si>
  <si>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</si>
  <si>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</si>
  <si>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</si>
  <si>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</si>
  <si>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</si>
  <si>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</si>
  <si>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</si>
  <si>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</si>
  <si>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</si>
  <si>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</si>
  <si>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</si>
  <si>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</si>
  <si>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</si>
  <si>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</si>
  <si>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</si>
  <si>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</si>
  <si>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</si>
  <si>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</si>
  <si>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</si>
  <si>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</si>
  <si>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</si>
  <si>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</si>
  <si>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</si>
  <si>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</si>
  <si>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</si>
  <si>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</si>
  <si>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</si>
  <si>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</si>
  <si>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</si>
  <si>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</si>
  <si>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</si>
  <si>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</si>
  <si>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</si>
  <si>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</si>
  <si>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</si>
  <si>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</si>
  <si>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</si>
  <si>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</si>
  <si>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</si>
  <si>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</si>
  <si>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</si>
  <si>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</si>
  <si>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</si>
  <si>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</si>
  <si>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</si>
  <si>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</si>
  <si>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</si>
  <si>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</si>
  <si>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</si>
  <si>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</si>
  <si>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</si>
  <si>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</si>
  <si>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</si>
  <si>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</si>
  <si>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</si>
  <si>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</si>
  <si>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</si>
  <si>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</si>
  <si>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</si>
  <si>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</si>
  <si>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</si>
  <si>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</si>
  <si>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</si>
  <si>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</si>
  <si>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</si>
  <si>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</si>
  <si>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</si>
  <si>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</si>
  <si>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</si>
  <si>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</si>
  <si>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</si>
  <si>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</si>
  <si>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</si>
  <si>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</si>
  <si>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</si>
  <si>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</si>
  <si>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</si>
  <si>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</si>
  <si>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</si>
  <si>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</si>
  <si>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</si>
  <si>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</si>
  <si>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</si>
  <si>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</si>
  <si>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</si>
  <si>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</si>
  <si>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</si>
  <si>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</si>
  <si>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</si>
  <si>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</si>
  <si>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</si>
  <si>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</si>
  <si>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</si>
  <si>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</si>
  <si>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</si>
  <si>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</si>
  <si>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</si>
  <si>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</si>
  <si>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</si>
  <si>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</si>
  <si>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</si>
  <si>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</si>
  <si>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</si>
  <si>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</si>
  <si>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</si>
  <si>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</si>
  <si>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</si>
  <si>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</si>
  <si>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</si>
  <si>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</si>
  <si>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</si>
  <si>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</si>
  <si>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</si>
  <si>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</si>
  <si>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</si>
  <si>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</si>
  <si>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</si>
  <si>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</si>
  <si>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</si>
  <si>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</si>
  <si>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</si>
  <si>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</si>
  <si>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</si>
  <si>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</si>
  <si>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</si>
  <si>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</si>
  <si>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</si>
  <si>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</si>
  <si>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</si>
  <si>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</si>
  <si>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</si>
  <si>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</si>
  <si>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</si>
  <si>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</si>
  <si>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</si>
  <si>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</si>
  <si>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</si>
  <si>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</si>
  <si>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</si>
  <si>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</si>
  <si>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</si>
  <si>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</si>
  <si>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</si>
  <si>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</si>
  <si>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</si>
  <si>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</si>
  <si>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</si>
  <si>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</si>
  <si>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</si>
  <si>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</si>
  <si>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</si>
  <si>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</si>
  <si>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</si>
  <si>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</si>
  <si>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</si>
  <si>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</si>
  <si>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</si>
  <si>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</si>
  <si>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</si>
  <si>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</si>
  <si>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</si>
  <si>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</si>
  <si>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</si>
  <si>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</si>
  <si>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</si>
  <si>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</si>
  <si>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</si>
  <si>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</si>
  <si>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</si>
  <si>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</si>
  <si>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</si>
  <si>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</si>
  <si>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</si>
  <si>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</si>
  <si>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</si>
  <si>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</si>
  <si>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</si>
  <si>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</si>
  <si>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</si>
  <si>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</si>
  <si>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</si>
  <si>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</si>
  <si>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</si>
  <si>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</si>
  <si>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</si>
  <si>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</si>
  <si>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</si>
  <si>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</si>
  <si>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</si>
  <si>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</si>
  <si>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</si>
  <si>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</si>
  <si>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</si>
  <si>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</si>
  <si>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</si>
  <si>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</si>
  <si>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</si>
  <si>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</si>
  <si>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</si>
  <si>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</si>
  <si>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</si>
  <si>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</si>
  <si>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</si>
  <si>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</si>
  <si>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</si>
  <si>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</si>
  <si>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</si>
  <si>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</si>
  <si>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</si>
  <si>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</si>
  <si>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</si>
  <si>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</si>
  <si>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</si>
  <si>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</si>
  <si>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</si>
  <si>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</si>
  <si>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</si>
  <si>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</si>
  <si>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</si>
  <si>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</si>
  <si>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</si>
  <si>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</si>
  <si>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</si>
  <si>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t>Call before selling for availability</t>
  </si>
  <si>
    <t>5/28/2020 - Reopening June 5th. Mandatory face masks, limited passenger loads for social distancing. Will honor value of ticket to be applied to adjusted price. Gate entry sales are suspended until further notice.</t>
  </si>
  <si>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</si>
  <si>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</si>
  <si>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</si>
  <si>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</si>
  <si>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4"/>
        <color theme="1"/>
        <rFont val="Calibri"/>
        <family val="2"/>
        <scheme val="minor"/>
      </rPr>
      <t xml:space="preserve">5/28/2020 -Reopens June 1st. </t>
    </r>
    <r>
      <rPr>
        <b/>
        <u/>
        <sz val="11"/>
        <color theme="1"/>
        <rFont val="Calibri"/>
        <family val="2"/>
        <scheme val="minor"/>
      </rPr>
      <t xml:space="preserve">
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</si>
  <si>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</si>
  <si>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</si>
  <si>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</si>
  <si>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</si>
  <si>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 xml:space="preserve">WonderWorks (ALL LOCATIONS) &amp; Alcatraz East Crime Museum are temporarily closed until further notice  Has suspended third party sales. </t>
  </si>
  <si>
    <t xml:space="preserve">WonderWorks (ALL LOCATIONS) &amp; Alcatraz East Crime Museum are temporarily closed until further notice Has suspended third party sales. </t>
  </si>
  <si>
    <t xml:space="preserve">Only WW location accepting third party tickets ONLY for the Al Access Ticket. Dinner show temorarily closed so no sales on Dinner or VIP tickets. 
</t>
  </si>
  <si>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</si>
  <si>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</si>
  <si>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</si>
  <si>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</si>
  <si>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</si>
  <si>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</si>
  <si>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</si>
  <si>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</si>
  <si>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</si>
  <si>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</si>
  <si>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rPr>
        <b/>
        <sz val="12"/>
        <rFont val="Calibri"/>
        <family val="2"/>
        <scheme val="minor"/>
      </rPr>
      <t xml:space="preserve">6/4/2020 - No new WDW on-site room reservations are currently being booked. Reservation process ho-tos will be released soon so guests will be able to reserve a date for theme parks. MTP has made WDW tickets inactive at this time. Once the WDW stop sell order is lifted, MTP will update availability in TMS.
6/1/2020 - Disney reservations cannot unlink tickets. </t>
    </r>
    <r>
      <rPr>
        <b/>
        <sz val="12"/>
        <color rgb="FFFF0000"/>
        <rFont val="Calibri"/>
        <family val="2"/>
        <scheme val="minor"/>
      </rPr>
      <t xml:space="preserve">
5/29/2020 - RETURNS NOTE: WDW will apprise MTP when COVID returns are authorized. The discussions will begin after their mid-July opening. Please continue to  hold  the tickets until you receive the authoriation email from 
Per Staci: Pause ticket sales immediatly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2"/>
        <color theme="1"/>
        <rFont val="Calibri"/>
        <family val="2"/>
        <scheme val="minor"/>
      </rPr>
      <t xml:space="preserve">
5/28/2020 - Walt Disney World theme parks to open beginning July 11 for Magic Kingdom Park and Disney’s Animal Kingdom followed by EPCOT and Disney’s Hollywood Studios on July 15.</t>
    </r>
    <r>
      <rPr>
        <sz val="12"/>
        <color theme="1"/>
        <rFont val="Calibri"/>
        <family val="2"/>
        <scheme val="minor"/>
      </rPr>
      <t xml:space="preserve">
</t>
    </r>
    <r>
      <rPr>
        <b/>
        <sz val="12"/>
        <color theme="1"/>
        <rFont val="Calibri"/>
        <family val="2"/>
        <scheme val="minor"/>
      </rPr>
      <t xml:space="preserve">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
    </r>
    <r>
      <rPr>
        <b/>
        <sz val="11"/>
        <color theme="1"/>
        <rFont val="Calibri"/>
        <family val="2"/>
        <scheme val="minor"/>
      </rPr>
      <t xml:space="preserve">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Passholders will be able to make reservation requests in phases before new tickets are sold. Additional details will be shared with these Guests soon. New ticket sales will resume after that period of time.</t>
    </r>
    <r>
      <rPr>
        <b/>
        <sz val="14"/>
        <color rgb="FFFF0000"/>
        <rFont val="Calibri"/>
        <family val="2"/>
        <scheme val="minor"/>
      </rPr>
      <t xml:space="preserve"> MORE INFO TO COME.</t>
    </r>
    <r>
      <rPr>
        <b/>
        <sz val="11"/>
        <color theme="1"/>
        <rFont val="Calibri"/>
        <family val="2"/>
        <scheme val="minor"/>
      </rPr>
      <t xml:space="preserv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t>
    </r>
    <r>
      <rPr>
        <sz val="11"/>
        <color theme="1"/>
        <rFont val="Calibri"/>
        <family val="2"/>
        <scheme val="minor"/>
      </rPr>
      <t xml:space="preserv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</si>
  <si>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</si>
  <si>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</si>
  <si>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</si>
  <si>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Dollywood and Dollywood’s Spashcountry parks will open up to the general public on June 17 with health and safety guidelines to follow when at the park.  This information can be found on our website at www.dollywood.com.</t>
  </si>
  <si>
    <r>
      <rPr>
        <b/>
        <sz val="11"/>
        <color theme="1"/>
        <rFont val="Calibri"/>
        <family val="2"/>
        <scheme val="minor"/>
      </rPr>
      <t xml:space="preserve">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</si>
</sst>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
      <b/>
      <sz val="12"/>
      <name val="Calibri"/>
      <family val="2"/>
      <scheme val="minor"/>
    </font>
    <font>
      <b/>
      <sz val="12"/>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lignment vertical="top" wrapText="1"/>
    </xf>
    <xf numFmtId="0" fontId="6" fillId="0" borderId="3" xfId="1" applyBorder="1" applyAlignment="1" applyProtection="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2" fillId="0" borderId="3" xfId="0" applyFont="1" applyBorder="1" applyAlignment="1" applyProtection="1">
      <alignment vertical="top" wrapText="1"/>
    </xf>
    <xf numFmtId="0" fontId="1" fillId="0" borderId="1" xfId="0" applyNumberFormat="1" applyFont="1" applyBorder="1" applyAlignment="1" applyProtection="1">
      <alignment vertical="top"/>
    </xf>
    <xf numFmtId="0" fontId="1" fillId="0" borderId="0" xfId="0" applyFont="1" applyBorder="1" applyAlignment="1" applyProtection="1">
      <alignment vertical="top" wrapText="1"/>
    </xf>
    <xf numFmtId="0" fontId="0" fillId="0" borderId="1" xfId="0" applyNumberFormat="1" applyBorder="1" applyAlignment="1" applyProtection="1">
      <alignment vertical="top"/>
    </xf>
    <xf numFmtId="0" fontId="13" fillId="0" borderId="3" xfId="0" applyFont="1" applyBorder="1" applyAlignment="1">
      <alignment wrapText="1"/>
    </xf>
    <xf numFmtId="0" fontId="3" fillId="0" borderId="0" xfId="0" applyFont="1" applyBorder="1" applyAlignment="1" applyProtection="1">
      <alignmen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3" t="s">
        <v>950</v>
      </c>
      <c r="B1" s="63"/>
      <c r="C1" s="63"/>
      <c r="D1" s="63"/>
      <c r="E1" s="63"/>
      <c r="F1" s="63"/>
      <c r="G1" s="63"/>
      <c r="H1" s="63"/>
      <c r="I1" s="63"/>
      <c r="J1" s="63"/>
      <c r="K1" s="63"/>
      <c r="L1" s="63"/>
    </row>
    <row r="2" spans="1:12" ht="15.75" thickBot="1" x14ac:dyDescent="0.3"/>
    <row r="3" spans="1:12" ht="19.5" thickBot="1" x14ac:dyDescent="0.35">
      <c r="A3" s="13" t="s">
        <v>951</v>
      </c>
      <c r="B3" s="66" t="s">
        <v>877</v>
      </c>
      <c r="C3" s="67"/>
      <c r="D3" s="67"/>
      <c r="E3" s="68"/>
      <c r="F3" s="64" t="s">
        <v>952</v>
      </c>
      <c r="G3" s="65"/>
      <c r="H3" s="65"/>
    </row>
    <row r="4" spans="1:12" ht="8.1" customHeight="1" thickBot="1" x14ac:dyDescent="0.35">
      <c r="A4" s="13"/>
      <c r="B4" s="23"/>
      <c r="C4" s="23"/>
      <c r="D4" s="23"/>
      <c r="E4" s="22"/>
      <c r="F4" s="21"/>
      <c r="G4" s="21"/>
    </row>
    <row r="5" spans="1:12" ht="19.5" thickBot="1" x14ac:dyDescent="0.35">
      <c r="A5" s="14" t="s">
        <v>946</v>
      </c>
      <c r="B5" s="69" t="str">
        <f>IFERROR(INDEX(Vendor!J:J&amp;", "&amp;Vendor!K:K,MATCH(B3,Vendor!D:D,0),1),"")</f>
        <v>Various, Locations</v>
      </c>
      <c r="C5" s="70"/>
      <c r="D5" s="71"/>
    </row>
    <row r="6" spans="1:12" ht="7.5" customHeight="1" thickBot="1" x14ac:dyDescent="0.35">
      <c r="A6" s="14"/>
      <c r="B6" s="24"/>
    </row>
    <row r="7" spans="1:12" ht="19.5" thickBot="1" x14ac:dyDescent="0.35">
      <c r="A7" s="14" t="s">
        <v>947</v>
      </c>
      <c r="B7" s="25" t="str">
        <f>IFERROR(VLOOKUP(B3,Table13[],3,FALSE),"")</f>
        <v>Partial Open</v>
      </c>
    </row>
    <row r="8" spans="1:12" ht="8.1" customHeight="1" thickBot="1" x14ac:dyDescent="0.35">
      <c r="A8" s="14"/>
      <c r="B8" s="18"/>
    </row>
    <row r="9" spans="1:12" ht="19.5" thickBot="1" x14ac:dyDescent="0.35">
      <c r="A9" s="14" t="s">
        <v>948</v>
      </c>
      <c r="B9" s="26">
        <f>IFERROR(VLOOKUP(B3,Table13[],4,FALSE),"")</f>
        <v>43984</v>
      </c>
    </row>
    <row r="10" spans="1:12" ht="10.5" customHeight="1" thickBot="1" x14ac:dyDescent="0.3">
      <c r="A10" s="14"/>
    </row>
    <row r="11" spans="1:12" ht="18.95" customHeight="1" x14ac:dyDescent="0.25">
      <c r="A11" s="15" t="s">
        <v>949</v>
      </c>
      <c r="B11" s="54" t="str">
        <f>_xlfn.IFNA(VLOOKUP(B3,Table13[],5,FALSE),"")</f>
        <v>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ht="15.75" thickBot="1" x14ac:dyDescent="0.3">
      <c r="B62" s="60"/>
      <c r="C62" s="61"/>
      <c r="D62" s="61"/>
      <c r="E62" s="61"/>
      <c r="F62" s="61"/>
      <c r="G62" s="61"/>
      <c r="H62" s="61"/>
      <c r="I62" s="61"/>
      <c r="J62" s="61"/>
      <c r="K62" s="62"/>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2" t="s">
        <v>890</v>
      </c>
      <c r="B1" s="72"/>
      <c r="C1" s="72"/>
      <c r="D1" s="72"/>
      <c r="E1" s="72"/>
    </row>
    <row r="2" spans="1:6" x14ac:dyDescent="0.25">
      <c r="A2" s="73">
        <v>43987</v>
      </c>
      <c r="B2" s="74"/>
      <c r="C2" s="74"/>
      <c r="D2" s="74"/>
      <c r="E2" s="74"/>
    </row>
    <row r="3" spans="1:6" x14ac:dyDescent="0.25">
      <c r="A3" s="19"/>
      <c r="B3" s="11"/>
      <c r="C3" s="11"/>
      <c r="D3" s="11"/>
      <c r="E3" s="39"/>
    </row>
    <row r="4" spans="1:6" ht="30" x14ac:dyDescent="0.25">
      <c r="A4" s="36" t="s">
        <v>0</v>
      </c>
      <c r="B4" s="4" t="s">
        <v>894</v>
      </c>
      <c r="C4" s="4" t="s">
        <v>1</v>
      </c>
      <c r="D4" s="37" t="s">
        <v>893</v>
      </c>
      <c r="E4" s="5" t="s">
        <v>986</v>
      </c>
    </row>
    <row r="5" spans="1:6" ht="30" x14ac:dyDescent="0.25">
      <c r="A5" s="27" t="s">
        <v>102</v>
      </c>
      <c r="B5" s="46" t="str">
        <f>IFERROR(INDEX(Vendor!J:J&amp;", "&amp;Vendor!K:K,MATCH(Table13[[#This Row],[Vendor Name]],Vendor!D:D,0),1),"")</f>
        <v>Pigeon Forge, Tennessee</v>
      </c>
      <c r="C5" s="28" t="s">
        <v>2</v>
      </c>
      <c r="D5" s="29">
        <v>43987</v>
      </c>
      <c r="E5" s="30" t="s">
        <v>1027</v>
      </c>
    </row>
    <row r="6" spans="1:6" ht="409.5" x14ac:dyDescent="0.25">
      <c r="A6" s="27" t="s">
        <v>937</v>
      </c>
      <c r="B6" s="46" t="str">
        <f>IFERROR(INDEX(Vendor!J:J&amp;", "&amp;Vendor!K:K,MATCH(Table13[[#This Row],[Vendor Name]],Vendor!D:D,0),1),"")</f>
        <v>Buena Park, California</v>
      </c>
      <c r="C6" s="28" t="s">
        <v>2</v>
      </c>
      <c r="D6" s="29">
        <v>43987</v>
      </c>
      <c r="E6" s="53" t="s">
        <v>1028</v>
      </c>
    </row>
    <row r="7" spans="1:6" x14ac:dyDescent="0.25">
      <c r="A7" s="27" t="s">
        <v>626</v>
      </c>
      <c r="B7" s="46" t="str">
        <f>IFERROR(INDEX(Vendor!J:J&amp;", "&amp;Vendor!K:K,MATCH(Table13[[#This Row],[Vendor Name]],Vendor!D:D,0),1),"")</f>
        <v>Orlando, Florida</v>
      </c>
      <c r="C7" s="28" t="s">
        <v>3</v>
      </c>
      <c r="D7" s="29">
        <v>43986</v>
      </c>
      <c r="E7" s="45" t="s">
        <v>1019</v>
      </c>
    </row>
    <row r="8" spans="1:6" ht="300" x14ac:dyDescent="0.25">
      <c r="A8" s="27" t="s">
        <v>420</v>
      </c>
      <c r="B8" s="46" t="str">
        <f>IFERROR(INDEX(Vendor!J:J&amp;", "&amp;Vendor!K:K,MATCH(Table13[[#This Row],[Vendor Name]],Vendor!D:D,0),1),"")</f>
        <v>Multiple , Cities</v>
      </c>
      <c r="C8" s="28" t="s">
        <v>3</v>
      </c>
      <c r="D8" s="29">
        <v>43986</v>
      </c>
      <c r="E8" s="30" t="s">
        <v>1021</v>
      </c>
    </row>
    <row r="9" spans="1:6" ht="409.5" x14ac:dyDescent="0.25">
      <c r="A9" s="27" t="s">
        <v>454</v>
      </c>
      <c r="B9" s="46" t="str">
        <f>IFERROR(INDEX(Vendor!J:J&amp;", "&amp;Vendor!K:K,MATCH(Table13[[#This Row],[Vendor Name]],Vendor!D:D,0),1),"")</f>
        <v>Celebration, Florida</v>
      </c>
      <c r="C9" s="28" t="s">
        <v>3</v>
      </c>
      <c r="D9" s="29">
        <v>43986</v>
      </c>
      <c r="E9" s="30" t="s">
        <v>1023</v>
      </c>
    </row>
    <row r="10" spans="1:6" x14ac:dyDescent="0.25">
      <c r="A10" s="27" t="s">
        <v>193</v>
      </c>
      <c r="B10" s="46" t="str">
        <f>IFERROR(INDEX(Vendor!J:J&amp;", "&amp;Vendor!K:K,MATCH(Table13[[#This Row],[Vendor Name]],Vendor!D:D,0),1),"")</f>
        <v>Branson, Missouri</v>
      </c>
      <c r="C10" s="28" t="s">
        <v>2</v>
      </c>
      <c r="D10" s="29">
        <v>43986</v>
      </c>
      <c r="E10" s="45" t="s">
        <v>1020</v>
      </c>
    </row>
    <row r="11" spans="1:6" x14ac:dyDescent="0.25">
      <c r="A11" s="27" t="s">
        <v>537</v>
      </c>
      <c r="B11" s="28" t="str">
        <f>IFERROR(INDEX(Vendor!J:J&amp;", "&amp;Vendor!K:K,MATCH(Table13[[#This Row],[Vendor Name]],Vendor!D:D,0),1),"")</f>
        <v>Branson, Tennessee</v>
      </c>
      <c r="C11" s="28" t="s">
        <v>2</v>
      </c>
      <c r="D11" s="29">
        <v>43986</v>
      </c>
      <c r="E11" s="45" t="s">
        <v>1020</v>
      </c>
    </row>
    <row r="12" spans="1:6" ht="120" x14ac:dyDescent="0.25">
      <c r="A12" s="27" t="s">
        <v>877</v>
      </c>
      <c r="B12" s="51" t="str">
        <f>IFERROR(INDEX(Vendor!J:J&amp;", "&amp;Vendor!K:K,MATCH(Table13[[#This Row],[Vendor Name]],Vendor!D:D,0),1),"")</f>
        <v>Various, Locations</v>
      </c>
      <c r="C12" s="28" t="s">
        <v>944</v>
      </c>
      <c r="D12" s="29">
        <v>43984</v>
      </c>
      <c r="E12" s="45" t="s">
        <v>1025</v>
      </c>
    </row>
    <row r="13" spans="1:6" x14ac:dyDescent="0.25">
      <c r="A13" s="27" t="s">
        <v>857</v>
      </c>
      <c r="B13" s="28" t="str">
        <f>IFERROR(INDEX(Vendor!J:J&amp;", "&amp;Vendor!K:K,MATCH(Table13[[#This Row],[Vendor Name]],Vendor!D:D,0),1),"")</f>
        <v>Myrtle Beach, South Carolina</v>
      </c>
      <c r="C13" s="28" t="s">
        <v>2</v>
      </c>
      <c r="D13" s="29">
        <v>43984</v>
      </c>
      <c r="E13" s="50" t="s">
        <v>1014</v>
      </c>
      <c r="F13" s="12"/>
    </row>
    <row r="14" spans="1:6" x14ac:dyDescent="0.25">
      <c r="A14" s="27" t="s">
        <v>831</v>
      </c>
      <c r="B14" s="28" t="str">
        <f>IFERROR(INDEX(Vendor!J:J&amp;", "&amp;Vendor!K:K,MATCH(Table13[[#This Row],[Vendor Name]],Vendor!D:D,0),1),"")</f>
        <v>Pigeon Forge, Tennessee</v>
      </c>
      <c r="C14" s="28" t="s">
        <v>2</v>
      </c>
      <c r="D14" s="29">
        <v>43984</v>
      </c>
      <c r="E14" s="50" t="s">
        <v>1015</v>
      </c>
      <c r="F14"/>
    </row>
    <row r="15" spans="1:6" ht="60" x14ac:dyDescent="0.25">
      <c r="A15" s="27" t="s">
        <v>171</v>
      </c>
      <c r="B15" s="28" t="str">
        <f>IFERROR(INDEX(Vendor!J:J&amp;", "&amp;Vendor!K:K,MATCH(Table13[[#This Row],[Vendor Name]],Vendor!D:D,0),1),"")</f>
        <v>New York, New York</v>
      </c>
      <c r="C15" s="28" t="s">
        <v>3</v>
      </c>
      <c r="D15" s="29">
        <v>43984</v>
      </c>
      <c r="E15" s="32" t="s">
        <v>1016</v>
      </c>
      <c r="F15"/>
    </row>
    <row r="16" spans="1:6" x14ac:dyDescent="0.25">
      <c r="A16" s="27" t="s">
        <v>886</v>
      </c>
      <c r="B16" s="28" t="str">
        <f>IFERROR(INDEX(Vendor!J:J&amp;", "&amp;Vendor!K:K,MATCH(Table13[[#This Row],[Vendor Name]],Vendor!D:D,0),1),"")</f>
        <v>Jackson, New Jersey</v>
      </c>
      <c r="C16" s="28" t="s">
        <v>3</v>
      </c>
      <c r="D16" s="29">
        <v>43984</v>
      </c>
      <c r="E16" s="45" t="s">
        <v>1017</v>
      </c>
    </row>
    <row r="17" spans="1:5" ht="330" x14ac:dyDescent="0.25">
      <c r="A17" s="27" t="s">
        <v>369</v>
      </c>
      <c r="B17" s="28" t="str">
        <f>IFERROR(INDEX(Vendor!J:J&amp;", "&amp;Vendor!K:K,MATCH(Table13[[#This Row],[Vendor Name]],Vendor!D:D,0),1),"")</f>
        <v>San Diego, California</v>
      </c>
      <c r="C17" s="28" t="s">
        <v>2</v>
      </c>
      <c r="D17" s="29">
        <v>43984</v>
      </c>
      <c r="E17" s="30" t="s">
        <v>1018</v>
      </c>
    </row>
    <row r="18" spans="1:5" ht="31.5" x14ac:dyDescent="0.25">
      <c r="A18" s="27" t="s">
        <v>863</v>
      </c>
      <c r="B18" s="51" t="str">
        <f>IFERROR(INDEX(Vendor!J:J&amp;", "&amp;Vendor!K:K,MATCH(Table13[[#This Row],[Vendor Name]],Vendor!D:D,0),1),"")</f>
        <v>Orlando, Florida</v>
      </c>
      <c r="C18" s="28" t="s">
        <v>2</v>
      </c>
      <c r="D18" s="29">
        <v>43983</v>
      </c>
      <c r="E18" s="48" t="s">
        <v>1012</v>
      </c>
    </row>
    <row r="19" spans="1:5" ht="18.600000000000001" customHeight="1" x14ac:dyDescent="0.25">
      <c r="A19" s="27" t="s">
        <v>393</v>
      </c>
      <c r="B19" s="47" t="s">
        <v>982</v>
      </c>
      <c r="C19" s="43" t="s">
        <v>3</v>
      </c>
      <c r="D19" s="44">
        <v>43983</v>
      </c>
      <c r="E19" s="30" t="s">
        <v>1009</v>
      </c>
    </row>
    <row r="20" spans="1:5" ht="90" x14ac:dyDescent="0.25">
      <c r="A20" s="27" t="s">
        <v>259</v>
      </c>
      <c r="B20" s="28" t="str">
        <f>IFERROR(INDEX(Vendor!J:J&amp;", "&amp;Vendor!K:K,MATCH(Table13[[#This Row],[Vendor Name]],Vendor!D:D,0),1),"")</f>
        <v>Hershey, Pennsylvania</v>
      </c>
      <c r="C20" s="28" t="s">
        <v>3</v>
      </c>
      <c r="D20" s="29">
        <v>43983</v>
      </c>
      <c r="E20" s="30" t="s">
        <v>1022</v>
      </c>
    </row>
    <row r="21" spans="1:5" ht="147" customHeight="1" x14ac:dyDescent="0.3">
      <c r="A21" s="27" t="s">
        <v>507</v>
      </c>
      <c r="B21" s="28" t="str">
        <f>IFERROR(INDEX(Vendor!J:J&amp;", "&amp;Vendor!K:K,MATCH(Table13[[#This Row],[Vendor Name]],Vendor!D:D,0),1),"")</f>
        <v>Washington, District of Columbia</v>
      </c>
      <c r="C21" s="28" t="s">
        <v>3</v>
      </c>
      <c r="D21" s="29">
        <v>43980</v>
      </c>
      <c r="E21" s="52" t="s">
        <v>1008</v>
      </c>
    </row>
    <row r="22" spans="1:5" ht="31.5" x14ac:dyDescent="0.25">
      <c r="A22" s="27" t="s">
        <v>409</v>
      </c>
      <c r="B22" s="51" t="str">
        <f>IFERROR(INDEX(Vendor!J:J&amp;", "&amp;Vendor!K:K,MATCH(Table13[[#This Row],[Vendor Name]],Vendor!D:D,0),1),"")</f>
        <v>San Diego, California</v>
      </c>
      <c r="C22" s="28" t="s">
        <v>3</v>
      </c>
      <c r="D22" s="29">
        <v>43979</v>
      </c>
      <c r="E22" s="48" t="s">
        <v>1000</v>
      </c>
    </row>
    <row r="23" spans="1:5" ht="167.25" x14ac:dyDescent="0.25">
      <c r="A23" s="27" t="s">
        <v>165</v>
      </c>
      <c r="B23" s="28" t="str">
        <f>IFERROR(INDEX(Vendor!J:J&amp;", "&amp;Vendor!K:K,MATCH(Table13[[#This Row],[Vendor Name]],Vendor!D:D,0),1),"")</f>
        <v>Tampa, Florida</v>
      </c>
      <c r="C23" s="28" t="s">
        <v>3</v>
      </c>
      <c r="D23" s="29">
        <v>43979</v>
      </c>
      <c r="E23" s="30" t="s">
        <v>1001</v>
      </c>
    </row>
    <row r="24" spans="1:5" ht="30.75" x14ac:dyDescent="0.25">
      <c r="A24" s="27" t="s">
        <v>54</v>
      </c>
      <c r="B24" s="28" t="str">
        <f>IFERROR(INDEX(Vendor!J:J&amp;", "&amp;Vendor!K:K,MATCH(Table13[[#This Row],[Vendor Name]],Vendor!D:D,0),1),"")</f>
        <v>Kissimmee, Florida</v>
      </c>
      <c r="C24" s="28" t="s">
        <v>2</v>
      </c>
      <c r="D24" s="29">
        <v>43979</v>
      </c>
      <c r="E24" s="30" t="s">
        <v>1002</v>
      </c>
    </row>
    <row r="25" spans="1:5" ht="255" x14ac:dyDescent="0.25">
      <c r="A25" s="27" t="s">
        <v>199</v>
      </c>
      <c r="B25" s="28" t="str">
        <f>IFERROR(INDEX(Vendor!J:J&amp;", "&amp;Vendor!K:K,MATCH(Table13[[#This Row],[Vendor Name]],Vendor!D:D,0),1),"")</f>
        <v>Multiple , Cities</v>
      </c>
      <c r="C25" s="28" t="s">
        <v>3</v>
      </c>
      <c r="D25" s="29">
        <v>43979</v>
      </c>
      <c r="E25" s="30" t="s">
        <v>1003</v>
      </c>
    </row>
    <row r="26" spans="1:5" ht="15.75" x14ac:dyDescent="0.25">
      <c r="A26" s="27" t="s">
        <v>735</v>
      </c>
      <c r="B26" s="28" t="str">
        <f>IFERROR(INDEX(Vendor!J:J&amp;", "&amp;Vendor!K:K,MATCH(Table13[[#This Row],[Vendor Name]],Vendor!D:D,0),1),"")</f>
        <v>Weston, Florida</v>
      </c>
      <c r="C26" s="28" t="s">
        <v>2</v>
      </c>
      <c r="D26" s="29">
        <v>43979</v>
      </c>
      <c r="E26" s="48" t="s">
        <v>1004</v>
      </c>
    </row>
    <row r="27" spans="1:5" ht="48.75" x14ac:dyDescent="0.25">
      <c r="A27" s="27" t="s">
        <v>793</v>
      </c>
      <c r="B27" s="28" t="str">
        <f>IFERROR(INDEX(Vendor!J:J&amp;", "&amp;Vendor!K:K,MATCH(Table13[[#This Row],[Vendor Name]],Vendor!D:D,0),1),"")</f>
        <v>Winter Haven, Florida</v>
      </c>
      <c r="C27" s="28" t="s">
        <v>3</v>
      </c>
      <c r="D27" s="29">
        <v>43979</v>
      </c>
      <c r="E27" s="35" t="s">
        <v>1005</v>
      </c>
    </row>
    <row r="28" spans="1:5" ht="15.75" x14ac:dyDescent="0.25">
      <c r="A28" s="27" t="s">
        <v>115</v>
      </c>
      <c r="B28" s="28" t="str">
        <f>IFERROR(INDEX(Vendor!J:J&amp;", "&amp;Vendor!K:K,MATCH(Table13[[#This Row],[Vendor Name]],Vendor!D:D,0),1),"")</f>
        <v>Orlando, Florida</v>
      </c>
      <c r="C28" s="28" t="s">
        <v>2</v>
      </c>
      <c r="D28" s="29">
        <v>43979</v>
      </c>
      <c r="E28" s="30" t="s">
        <v>1006</v>
      </c>
    </row>
    <row r="29" spans="1:5" x14ac:dyDescent="0.25">
      <c r="A29" s="27" t="s">
        <v>478</v>
      </c>
      <c r="B29" s="28" t="str">
        <f>IFERROR(INDEX(Vendor!J:J&amp;", "&amp;Vendor!K:K,MATCH(Table13[[#This Row],[Vendor Name]],Vendor!D:D,0),1),"")</f>
        <v>Orlando, Florida</v>
      </c>
      <c r="C29" s="28" t="s">
        <v>3</v>
      </c>
      <c r="D29" s="29">
        <v>43979</v>
      </c>
      <c r="E29" s="45" t="s">
        <v>1007</v>
      </c>
    </row>
    <row r="30" spans="1:5" ht="30" x14ac:dyDescent="0.25">
      <c r="A30" s="27" t="s">
        <v>771</v>
      </c>
      <c r="B30" s="28" t="str">
        <f>IFERROR(INDEX(Vendor!J:J&amp;", "&amp;Vendor!K:K,MATCH(Table13[[#This Row],[Vendor Name]],Vendor!D:D,0),1),"")</f>
        <v>Nashville, Tennessee</v>
      </c>
      <c r="C30" s="28" t="s">
        <v>3</v>
      </c>
      <c r="D30" s="29">
        <v>43978</v>
      </c>
      <c r="E30" s="30" t="s">
        <v>989</v>
      </c>
    </row>
    <row r="31" spans="1:5" x14ac:dyDescent="0.25">
      <c r="A31" s="27" t="s">
        <v>723</v>
      </c>
      <c r="B31" s="49" t="str">
        <f>IFERROR(INDEX(Vendor!J:J&amp;", "&amp;Vendor!K:K,MATCH(Table13[[#This Row],[Vendor Name]],Vendor!D:D,0),1),"")</f>
        <v>Orlando, Florida</v>
      </c>
      <c r="C31" s="43" t="s">
        <v>3</v>
      </c>
      <c r="D31" s="44">
        <v>43978</v>
      </c>
      <c r="E31" s="45" t="s">
        <v>997</v>
      </c>
    </row>
    <row r="32" spans="1:5" ht="343.5" x14ac:dyDescent="0.25">
      <c r="A32" s="27" t="s">
        <v>47</v>
      </c>
      <c r="B32" s="28" t="str">
        <f>IFERROR(INDEX(Vendor!J:J&amp;", "&amp;Vendor!K:K,MATCH(Table13[[#This Row],[Vendor Name]],Vendor!D:D,0),1),"")</f>
        <v>Orlando, Florida</v>
      </c>
      <c r="C32" s="28" t="s">
        <v>3</v>
      </c>
      <c r="D32" s="29">
        <v>43978</v>
      </c>
      <c r="E32" s="30" t="s">
        <v>1013</v>
      </c>
    </row>
    <row r="33" spans="1:5" ht="30" x14ac:dyDescent="0.25">
      <c r="A33" s="31" t="s">
        <v>980</v>
      </c>
      <c r="B33" s="47" t="s">
        <v>981</v>
      </c>
      <c r="C33" s="43" t="s">
        <v>3</v>
      </c>
      <c r="D33" s="44">
        <v>43978</v>
      </c>
      <c r="E33" s="30" t="s">
        <v>998</v>
      </c>
    </row>
    <row r="34" spans="1:5" ht="46.5" x14ac:dyDescent="0.25">
      <c r="A34" s="27" t="s">
        <v>204</v>
      </c>
      <c r="B34" s="28" t="str">
        <f>IFERROR(INDEX(Vendor!J:J&amp;", "&amp;Vendor!K:K,MATCH(Table13[[#This Row],[Vendor Name]],Vendor!D:D,0),1),"")</f>
        <v>New Orleans, Louisiana</v>
      </c>
      <c r="C34" s="28" t="s">
        <v>3</v>
      </c>
      <c r="D34" s="29">
        <v>43978</v>
      </c>
      <c r="E34" s="30" t="s">
        <v>995</v>
      </c>
    </row>
    <row r="35" spans="1:5" ht="30" x14ac:dyDescent="0.25">
      <c r="A35" s="31" t="s">
        <v>607</v>
      </c>
      <c r="B35" s="28" t="str">
        <f>IFERROR(INDEX(Vendor!J:J&amp;", "&amp;Vendor!K:K,MATCH(Table13[[#This Row],[Vendor Name]],Vendor!D:D,0),1),"")</f>
        <v>Virginia Beach, Virginia</v>
      </c>
      <c r="C35" s="28" t="s">
        <v>3</v>
      </c>
      <c r="D35" s="29">
        <v>43978</v>
      </c>
      <c r="E35" s="30" t="s">
        <v>992</v>
      </c>
    </row>
    <row r="36" spans="1:5" ht="31.5" x14ac:dyDescent="0.25">
      <c r="A36" s="31" t="s">
        <v>559</v>
      </c>
      <c r="B36" s="28" t="str">
        <f>IFERROR(INDEX(Vendor!J:J&amp;", "&amp;Vendor!K:K,MATCH(Table13[[#This Row],[Vendor Name]],Vendor!D:D,0),1),"")</f>
        <v>Kenansville, Florida</v>
      </c>
      <c r="C36" s="28" t="s">
        <v>944</v>
      </c>
      <c r="D36" s="29">
        <v>43978</v>
      </c>
      <c r="E36" s="30" t="s">
        <v>993</v>
      </c>
    </row>
    <row r="37" spans="1:5" ht="45.75" x14ac:dyDescent="0.25">
      <c r="A37" s="31" t="s">
        <v>565</v>
      </c>
      <c r="B37" s="28" t="str">
        <f>IFERROR(INDEX(Vendor!J:J&amp;", "&amp;Vendor!K:K,MATCH(Table13[[#This Row],[Vendor Name]],Vendor!D:D,0),1),"")</f>
        <v>Atlanta, Georgia</v>
      </c>
      <c r="C37" s="28" t="s">
        <v>3</v>
      </c>
      <c r="D37" s="29">
        <v>43978</v>
      </c>
      <c r="E37" s="35" t="s">
        <v>996</v>
      </c>
    </row>
    <row r="38" spans="1:5" ht="30.75" x14ac:dyDescent="0.25">
      <c r="A38" s="31" t="s">
        <v>178</v>
      </c>
      <c r="B38" s="28" t="str">
        <f>IFERROR(INDEX(Vendor!J:J&amp;", "&amp;Vendor!K:K,MATCH(Table13[[#This Row],[Vendor Name]],Vendor!D:D,0),1),"")</f>
        <v>San Diego, California</v>
      </c>
      <c r="C38" s="28" t="s">
        <v>3</v>
      </c>
      <c r="D38" s="29">
        <v>43978</v>
      </c>
      <c r="E38" s="30" t="s">
        <v>994</v>
      </c>
    </row>
    <row r="39" spans="1:5" x14ac:dyDescent="0.25">
      <c r="A39" s="31" t="s">
        <v>74</v>
      </c>
      <c r="B39" s="28" t="str">
        <f>IFERROR(INDEX(Vendor!J:J&amp;", "&amp;Vendor!K:K,MATCH(Table13[[#This Row],[Vendor Name]],Vendor!D:D,0),1),"")</f>
        <v>Orlando, Florida</v>
      </c>
      <c r="C39" s="28" t="s">
        <v>3</v>
      </c>
      <c r="D39" s="29">
        <v>43973</v>
      </c>
      <c r="E39" s="30" t="s">
        <v>987</v>
      </c>
    </row>
    <row r="40" spans="1:5" ht="300.75" x14ac:dyDescent="0.25">
      <c r="A40" s="31" t="s">
        <v>651</v>
      </c>
      <c r="B40" s="28" t="str">
        <f>IFERROR(INDEX(Vendor!J:J&amp;", "&amp;Vendor!K:K,MATCH(Table13[[#This Row],[Vendor Name]],Vendor!D:D,0),1),"")</f>
        <v>Tampa, Florida</v>
      </c>
      <c r="C40" s="28" t="s">
        <v>3</v>
      </c>
      <c r="D40" s="29">
        <v>43973</v>
      </c>
      <c r="E40" s="32" t="s">
        <v>991</v>
      </c>
    </row>
    <row r="41" spans="1:5" ht="60" x14ac:dyDescent="0.25">
      <c r="A41" s="31" t="s">
        <v>431</v>
      </c>
      <c r="B41" s="28" t="str">
        <f>IFERROR(INDEX(Vendor!J:J&amp;", "&amp;Vendor!K:K,MATCH(Table13[[#This Row],[Vendor Name]],Vendor!D:D,0),1),"")</f>
        <v>Valencia, California</v>
      </c>
      <c r="C41" s="28" t="s">
        <v>3</v>
      </c>
      <c r="D41" s="29">
        <v>43973</v>
      </c>
      <c r="E41" s="32" t="s">
        <v>990</v>
      </c>
    </row>
    <row r="42" spans="1:5" ht="105" x14ac:dyDescent="0.25">
      <c r="A42" s="27" t="s">
        <v>329</v>
      </c>
      <c r="B42" s="28" t="str">
        <f>IFERROR(INDEX(Vendor!J:J&amp;", "&amp;Vendor!K:K,MATCH(Table13[[#This Row],[Vendor Name]],Vendor!D:D,0),1),"")</f>
        <v>Multiple , Cities</v>
      </c>
      <c r="C42" s="28" t="s">
        <v>3</v>
      </c>
      <c r="D42" s="29">
        <v>43972</v>
      </c>
      <c r="E42" s="30" t="s">
        <v>927</v>
      </c>
    </row>
    <row r="43" spans="1:5" ht="252" x14ac:dyDescent="0.25">
      <c r="A43" s="27" t="s">
        <v>120</v>
      </c>
      <c r="B43" s="28" t="str">
        <f>IFERROR(INDEX(Vendor!J:J&amp;", "&amp;Vendor!K:K,MATCH(Table13[[#This Row],[Vendor Name]],Vendor!D:D,0),1),"")</f>
        <v>Kennedy Space Center, Florida</v>
      </c>
      <c r="C43" s="28" t="s">
        <v>2</v>
      </c>
      <c r="D43" s="29">
        <v>43972</v>
      </c>
      <c r="E43" s="41" t="s">
        <v>984</v>
      </c>
    </row>
    <row r="44" spans="1:5" x14ac:dyDescent="0.25">
      <c r="A44" s="27" t="s">
        <v>850</v>
      </c>
      <c r="B44" s="28" t="str">
        <f>IFERROR(INDEX(Vendor!J:J&amp;", "&amp;Vendor!K:K,MATCH(Table13[[#This Row],[Vendor Name]],Vendor!D:D,0),1),"")</f>
        <v>Scottsdale, Arizona</v>
      </c>
      <c r="C44" s="43" t="s">
        <v>3</v>
      </c>
      <c r="D44" s="44">
        <v>43971</v>
      </c>
      <c r="E44" s="32" t="s">
        <v>969</v>
      </c>
    </row>
    <row r="45" spans="1:5" x14ac:dyDescent="0.25">
      <c r="A45" s="27" t="s">
        <v>873</v>
      </c>
      <c r="B45" s="47" t="str">
        <f>IFERROR(INDEX(Vendor!J:J&amp;", "&amp;Vendor!K:K,MATCH(Table13[[#This Row],[Vendor Name]],Vendor!D:D,0),1),"")</f>
        <v>San Marcos, California</v>
      </c>
      <c r="C45" s="43" t="s">
        <v>985</v>
      </c>
      <c r="D45" s="44">
        <v>43971</v>
      </c>
      <c r="E45" s="45" t="s">
        <v>983</v>
      </c>
    </row>
    <row r="46" spans="1:5" x14ac:dyDescent="0.25">
      <c r="A46" s="27" t="s">
        <v>657</v>
      </c>
      <c r="B46" s="47" t="str">
        <f>IFERROR(INDEX(Vendor!J:J&amp;", "&amp;Vendor!K:K,MATCH(Table13[[#This Row],[Vendor Name]],Vendor!D:D,0),1),"")</f>
        <v>Daytona Beach, Florida</v>
      </c>
      <c r="C46" s="43" t="s">
        <v>3</v>
      </c>
      <c r="D46" s="44">
        <v>43971</v>
      </c>
      <c r="E46" s="30" t="s">
        <v>969</v>
      </c>
    </row>
    <row r="47" spans="1:5" x14ac:dyDescent="0.25">
      <c r="A47" s="31" t="s">
        <v>484</v>
      </c>
      <c r="B47" s="28" t="str">
        <f>IFERROR(INDEX(Vendor!J:J&amp;", "&amp;Vendor!K:K,MATCH(Table13[[#This Row],[Vendor Name]],Vendor!D:D,0),1),"")</f>
        <v>San Francisco, California</v>
      </c>
      <c r="C47" s="28" t="s">
        <v>3</v>
      </c>
      <c r="D47" s="29">
        <v>43969</v>
      </c>
      <c r="E47" s="30" t="s">
        <v>978</v>
      </c>
    </row>
    <row r="48" spans="1:5" x14ac:dyDescent="0.25">
      <c r="A48" s="27" t="s">
        <v>304</v>
      </c>
      <c r="B48" s="28" t="str">
        <f>IFERROR(INDEX(Vendor!J:J&amp;", "&amp;Vendor!K:K,MATCH(Table13[[#This Row],[Vendor Name]],Vendor!D:D,0),1),"")</f>
        <v>Allentown, Pennsylvania</v>
      </c>
      <c r="C48" s="28" t="s">
        <v>3</v>
      </c>
      <c r="D48" s="29">
        <v>43969</v>
      </c>
      <c r="E48" s="30" t="s">
        <v>960</v>
      </c>
    </row>
    <row r="49" spans="1:5" x14ac:dyDescent="0.25">
      <c r="A49" s="27" t="s">
        <v>278</v>
      </c>
      <c r="B49" s="28" t="str">
        <f>IFERROR(INDEX(Vendor!J:J&amp;", "&amp;Vendor!K:K,MATCH(Table13[[#This Row],[Vendor Name]],Vendor!D:D,0),1),"")</f>
        <v>Memphis, Tennessee</v>
      </c>
      <c r="C49" s="28" t="s">
        <v>2</v>
      </c>
      <c r="D49" s="29">
        <v>43969</v>
      </c>
      <c r="E49" s="30" t="s">
        <v>973</v>
      </c>
    </row>
    <row r="50" spans="1:5" x14ac:dyDescent="0.25">
      <c r="A50" s="27" t="s">
        <v>293</v>
      </c>
      <c r="B50" s="28" t="str">
        <f>IFERROR(INDEX(Vendor!J:J&amp;", "&amp;Vendor!K:K,MATCH(Table13[[#This Row],[Vendor Name]],Vendor!D:D,0),1),"")</f>
        <v>San Diego, California</v>
      </c>
      <c r="C50" s="28" t="s">
        <v>3</v>
      </c>
      <c r="D50" s="29">
        <v>43969</v>
      </c>
      <c r="E50" s="30" t="s">
        <v>940</v>
      </c>
    </row>
    <row r="51" spans="1:5" x14ac:dyDescent="0.25">
      <c r="A51" s="27" t="s">
        <v>799</v>
      </c>
      <c r="B51" s="28" t="str">
        <f>IFERROR(INDEX(Vendor!J:J&amp;", "&amp;Vendor!K:K,MATCH(Table13[[#This Row],[Vendor Name]],Vendor!D:D,0),1),"")</f>
        <v>Orlando, Florida</v>
      </c>
      <c r="C51" s="28" t="s">
        <v>3</v>
      </c>
      <c r="D51" s="29">
        <v>43969</v>
      </c>
      <c r="E51" s="30" t="s">
        <v>940</v>
      </c>
    </row>
    <row r="52" spans="1:5" x14ac:dyDescent="0.25">
      <c r="A52" s="27" t="s">
        <v>758</v>
      </c>
      <c r="B52" s="28" t="str">
        <f>IFERROR(INDEX(Vendor!J:J&amp;", "&amp;Vendor!K:K,MATCH(Table13[[#This Row],[Vendor Name]],Vendor!D:D,0),1),"")</f>
        <v>Multiple , Cities</v>
      </c>
      <c r="C52" s="28" t="s">
        <v>944</v>
      </c>
      <c r="D52" s="29">
        <v>43969</v>
      </c>
      <c r="E52" s="32" t="s">
        <v>968</v>
      </c>
    </row>
    <row r="53" spans="1:5" x14ac:dyDescent="0.25">
      <c r="A53" s="27" t="s">
        <v>840</v>
      </c>
      <c r="B53" s="28" t="str">
        <f>IFERROR(INDEX(Vendor!J:J&amp;", "&amp;Vendor!K:K,MATCH(Table13[[#This Row],[Vendor Name]],Vendor!D:D,0),1),"")</f>
        <v>Various, Cities</v>
      </c>
      <c r="C53" s="28" t="s">
        <v>3</v>
      </c>
      <c r="D53" s="29">
        <v>43969</v>
      </c>
      <c r="E53" s="30" t="s">
        <v>962</v>
      </c>
    </row>
    <row r="54" spans="1:5" x14ac:dyDescent="0.25">
      <c r="A54" s="27" t="s">
        <v>490</v>
      </c>
      <c r="B54" s="28" t="str">
        <f>IFERROR(INDEX(Vendor!J:J&amp;", "&amp;Vendor!K:K,MATCH(Table13[[#This Row],[Vendor Name]],Vendor!D:D,0),1),"")</f>
        <v>Irvine, California</v>
      </c>
      <c r="C54" s="28" t="s">
        <v>3</v>
      </c>
      <c r="D54" s="29">
        <v>43969</v>
      </c>
      <c r="E54" s="30" t="s">
        <v>940</v>
      </c>
    </row>
    <row r="55" spans="1:5" x14ac:dyDescent="0.25">
      <c r="A55" s="31" t="s">
        <v>613</v>
      </c>
      <c r="B55" s="28" t="str">
        <f>IFERROR(INDEX(Vendor!J:J&amp;", "&amp;Vendor!K:K,MATCH(Table13[[#This Row],[Vendor Name]],Vendor!D:D,0),1),"")</f>
        <v>Los Angeles, California</v>
      </c>
      <c r="C55" s="28" t="s">
        <v>3</v>
      </c>
      <c r="D55" s="29">
        <v>43969</v>
      </c>
      <c r="E55" s="30" t="s">
        <v>963</v>
      </c>
    </row>
    <row r="56" spans="1:5" x14ac:dyDescent="0.25">
      <c r="A56" s="31" t="s">
        <v>79</v>
      </c>
      <c r="B56" s="28" t="str">
        <f>IFERROR(INDEX(Vendor!J:J&amp;", "&amp;Vendor!K:K,MATCH(Table13[[#This Row],[Vendor Name]],Vendor!D:D,0),1),"")</f>
        <v>Myrtle Beach, South Carolina</v>
      </c>
      <c r="C56" s="28" t="s">
        <v>3</v>
      </c>
      <c r="D56" s="29">
        <v>43969</v>
      </c>
      <c r="E56" s="30" t="s">
        <v>964</v>
      </c>
    </row>
    <row r="57" spans="1:5" x14ac:dyDescent="0.25">
      <c r="A57" s="31" t="s">
        <v>18</v>
      </c>
      <c r="B57" s="28" t="str">
        <f>IFERROR(INDEX(Vendor!J:J&amp;", "&amp;Vendor!K:K,MATCH(Table13[[#This Row],[Vendor Name]],Vendor!D:D,0),1),"")</f>
        <v>Luray, Virginia</v>
      </c>
      <c r="C57" s="28" t="s">
        <v>3</v>
      </c>
      <c r="D57" s="29">
        <v>43969</v>
      </c>
      <c r="E57" s="30" t="s">
        <v>965</v>
      </c>
    </row>
    <row r="58" spans="1:5" x14ac:dyDescent="0.25">
      <c r="A58" s="31" t="s">
        <v>235</v>
      </c>
      <c r="B58" s="28" t="str">
        <f>IFERROR(INDEX(Vendor!J:J&amp;", "&amp;Vendor!K:K,MATCH(Table13[[#This Row],[Vendor Name]],Vendor!D:D,0),1),"")</f>
        <v>Buena Park, California</v>
      </c>
      <c r="C58" s="28" t="s">
        <v>3</v>
      </c>
      <c r="D58" s="29">
        <v>43969</v>
      </c>
      <c r="E58" s="30" t="s">
        <v>969</v>
      </c>
    </row>
    <row r="59" spans="1:5" x14ac:dyDescent="0.25">
      <c r="A59" s="31" t="s">
        <v>285</v>
      </c>
      <c r="B59" s="28" t="str">
        <f>IFERROR(INDEX(Vendor!J:J&amp;", "&amp;Vendor!K:K,MATCH(Table13[[#This Row],[Vendor Name]],Vendor!D:D,0),1),"")</f>
        <v>Toronto, Ontario</v>
      </c>
      <c r="C59" s="28" t="s">
        <v>3</v>
      </c>
      <c r="D59" s="29">
        <v>43969</v>
      </c>
      <c r="E59" s="32" t="s">
        <v>969</v>
      </c>
    </row>
    <row r="60" spans="1:5" x14ac:dyDescent="0.25">
      <c r="A60" s="31" t="s">
        <v>90</v>
      </c>
      <c r="B60" s="28" t="str">
        <f>IFERROR(INDEX(Vendor!J:J&amp;", "&amp;Vendor!K:K,MATCH(Table13[[#This Row],[Vendor Name]],Vendor!D:D,0),1),"")</f>
        <v>Kissimmee, Florida</v>
      </c>
      <c r="C60" s="28" t="s">
        <v>3</v>
      </c>
      <c r="D60" s="29">
        <v>43969</v>
      </c>
      <c r="E60" s="30" t="s">
        <v>969</v>
      </c>
    </row>
    <row r="61" spans="1:5" x14ac:dyDescent="0.25">
      <c r="A61" s="31" t="s">
        <v>187</v>
      </c>
      <c r="B61" s="28" t="str">
        <f>IFERROR(INDEX(Vendor!J:J&amp;", "&amp;Vendor!K:K,MATCH(Table13[[#This Row],[Vendor Name]],Vendor!D:D,0),1),"")</f>
        <v>Lawrenceville, Georgia</v>
      </c>
      <c r="C61" s="28" t="s">
        <v>3</v>
      </c>
      <c r="D61" s="29">
        <v>43969</v>
      </c>
      <c r="E61" s="30" t="s">
        <v>969</v>
      </c>
    </row>
    <row r="62" spans="1:5" x14ac:dyDescent="0.25">
      <c r="A62" s="31" t="s">
        <v>228</v>
      </c>
      <c r="B62" s="28" t="str">
        <f>IFERROR(INDEX(Vendor!J:J&amp;", "&amp;Vendor!K:K,MATCH(Table13[[#This Row],[Vendor Name]],Vendor!D:D,0),1),"")</f>
        <v>Schaumburg, Illinois</v>
      </c>
      <c r="C62" s="28" t="s">
        <v>3</v>
      </c>
      <c r="D62" s="29">
        <v>43969</v>
      </c>
      <c r="E62" s="30" t="s">
        <v>969</v>
      </c>
    </row>
    <row r="63" spans="1:5" x14ac:dyDescent="0.25">
      <c r="A63" s="31" t="s">
        <v>316</v>
      </c>
      <c r="B63" s="28" t="str">
        <f>IFERROR(INDEX(Vendor!J:J&amp;", "&amp;Vendor!K:K,MATCH(Table13[[#This Row],[Vendor Name]],Vendor!D:D,0),1),"")</f>
        <v>Hanover, Maryland</v>
      </c>
      <c r="C63" s="28" t="s">
        <v>3</v>
      </c>
      <c r="D63" s="29">
        <v>43969</v>
      </c>
      <c r="E63" s="30" t="s">
        <v>969</v>
      </c>
    </row>
    <row r="64" spans="1:5" x14ac:dyDescent="0.25">
      <c r="A64" s="31" t="s">
        <v>322</v>
      </c>
      <c r="B64" s="28" t="str">
        <f>IFERROR(INDEX(Vendor!J:J&amp;", "&amp;Vendor!K:K,MATCH(Table13[[#This Row],[Vendor Name]],Vendor!D:D,0),1),"")</f>
        <v>Lyndhurst, New Jersey</v>
      </c>
      <c r="C64" s="28" t="s">
        <v>3</v>
      </c>
      <c r="D64" s="29">
        <v>43969</v>
      </c>
      <c r="E64" s="32" t="s">
        <v>969</v>
      </c>
    </row>
    <row r="65" spans="1:5" x14ac:dyDescent="0.25">
      <c r="A65" s="31" t="s">
        <v>85</v>
      </c>
      <c r="B65" s="28" t="str">
        <f>IFERROR(INDEX(Vendor!J:J&amp;", "&amp;Vendor!K:K,MATCH(Table13[[#This Row],[Vendor Name]],Vendor!D:D,0),1),"")</f>
        <v>Myrtle Beach, South Carolina</v>
      </c>
      <c r="C65" s="28" t="s">
        <v>3</v>
      </c>
      <c r="D65" s="29">
        <v>43969</v>
      </c>
      <c r="E65" s="32" t="s">
        <v>969</v>
      </c>
    </row>
    <row r="66" spans="1:5" x14ac:dyDescent="0.25">
      <c r="A66" s="31" t="s">
        <v>216</v>
      </c>
      <c r="B66" s="28" t="str">
        <f>IFERROR(INDEX(Vendor!J:J&amp;", "&amp;Vendor!K:K,MATCH(Table13[[#This Row],[Vendor Name]],Vendor!D:D,0),1),"")</f>
        <v>Dallas, Texas</v>
      </c>
      <c r="C66" s="28" t="s">
        <v>3</v>
      </c>
      <c r="D66" s="29">
        <v>43969</v>
      </c>
      <c r="E66" s="32" t="s">
        <v>969</v>
      </c>
    </row>
    <row r="67" spans="1:5" x14ac:dyDescent="0.25">
      <c r="A67" s="31" t="s">
        <v>266</v>
      </c>
      <c r="B67" s="28" t="str">
        <f>IFERROR(INDEX(Vendor!J:J&amp;", "&amp;Vendor!K:K,MATCH(Table13[[#This Row],[Vendor Name]],Vendor!D:D,0),1),"")</f>
        <v>Mechanicsville, Maryland</v>
      </c>
      <c r="C67" s="28" t="s">
        <v>3</v>
      </c>
      <c r="D67" s="29">
        <v>43969</v>
      </c>
      <c r="E67" s="30" t="s">
        <v>940</v>
      </c>
    </row>
    <row r="68" spans="1:5" x14ac:dyDescent="0.25">
      <c r="A68" s="31" t="s">
        <v>496</v>
      </c>
      <c r="B68" s="28" t="str">
        <f>IFERROR(INDEX(Vendor!J:J&amp;", "&amp;Vendor!K:K,MATCH(Table13[[#This Row],[Vendor Name]],Vendor!D:D,0),1),"")</f>
        <v>Baltimore, Maryland</v>
      </c>
      <c r="C68" s="28" t="s">
        <v>3</v>
      </c>
      <c r="D68" s="29">
        <v>43969</v>
      </c>
      <c r="E68" s="30" t="s">
        <v>966</v>
      </c>
    </row>
    <row r="69" spans="1:5" x14ac:dyDescent="0.25">
      <c r="A69" s="31" t="s">
        <v>145</v>
      </c>
      <c r="B69" s="28" t="str">
        <f>IFERROR(INDEX(Vendor!J:J&amp;", "&amp;Vendor!K:K,MATCH(Table13[[#This Row],[Vendor Name]],Vendor!D:D,0),1),"")</f>
        <v>Baltimore, Maryland</v>
      </c>
      <c r="C69" s="28" t="s">
        <v>3</v>
      </c>
      <c r="D69" s="29">
        <v>43969</v>
      </c>
      <c r="E69" s="30" t="s">
        <v>940</v>
      </c>
    </row>
    <row r="70" spans="1:5" x14ac:dyDescent="0.25">
      <c r="A70" s="31" t="s">
        <v>310</v>
      </c>
      <c r="B70" s="28" t="str">
        <f>IFERROR(INDEX(Vendor!J:J&amp;", "&amp;Vendor!K:K,MATCH(Table13[[#This Row],[Vendor Name]],Vendor!D:D,0),1),"")</f>
        <v>Virginia Beach, Virginia</v>
      </c>
      <c r="C70" s="28" t="s">
        <v>3</v>
      </c>
      <c r="D70" s="29">
        <v>43969</v>
      </c>
      <c r="E70" s="30" t="s">
        <v>967</v>
      </c>
    </row>
    <row r="71" spans="1:5" ht="30" x14ac:dyDescent="0.25">
      <c r="A71" s="31" t="s">
        <v>109</v>
      </c>
      <c r="B71" s="28" t="str">
        <f>IFERROR(INDEX(Vendor!J:J&amp;", "&amp;Vendor!K:K,MATCH(Table13[[#This Row],[Vendor Name]],Vendor!D:D,0),1),"")</f>
        <v>Orlando, Florida</v>
      </c>
      <c r="C71" s="28" t="s">
        <v>3</v>
      </c>
      <c r="D71" s="29">
        <v>43969</v>
      </c>
      <c r="E71" s="30" t="s">
        <v>974</v>
      </c>
    </row>
    <row r="72" spans="1:5" x14ac:dyDescent="0.25">
      <c r="A72" s="31" t="s">
        <v>635</v>
      </c>
      <c r="B72" s="28" t="str">
        <f>IFERROR(INDEX(Vendor!J:J&amp;", "&amp;Vendor!K:K,MATCH(Table13[[#This Row],[Vendor Name]],Vendor!D:D,0),1),"")</f>
        <v>San Dimas, California</v>
      </c>
      <c r="C72" s="28" t="s">
        <v>3</v>
      </c>
      <c r="D72" s="29">
        <v>43969</v>
      </c>
      <c r="E72" s="30" t="s">
        <v>969</v>
      </c>
    </row>
    <row r="73" spans="1:5" x14ac:dyDescent="0.25">
      <c r="A73" s="31" t="s">
        <v>816</v>
      </c>
      <c r="B73" s="28" t="str">
        <f>IFERROR(INDEX(Vendor!J:J&amp;", "&amp;Vendor!K:K,MATCH(Table13[[#This Row],[Vendor Name]],Vendor!D:D,0),1),"")</f>
        <v>Baltimore, Maryland</v>
      </c>
      <c r="C73" s="28" t="s">
        <v>3</v>
      </c>
      <c r="D73" s="29">
        <v>43969</v>
      </c>
      <c r="E73" s="30" t="s">
        <v>979</v>
      </c>
    </row>
    <row r="74" spans="1:5" x14ac:dyDescent="0.25">
      <c r="A74" s="31" t="s">
        <v>132</v>
      </c>
      <c r="B74" s="28" t="str">
        <f>IFERROR(INDEX(Vendor!J:J&amp;", "&amp;Vendor!K:K,MATCH(Table13[[#This Row],[Vendor Name]],Vendor!D:D,0),1),"")</f>
        <v>Saint Augustine, Florida</v>
      </c>
      <c r="C74" s="28" t="s">
        <v>2</v>
      </c>
      <c r="D74" s="29">
        <v>43969</v>
      </c>
      <c r="E74" s="30" t="s">
        <v>970</v>
      </c>
    </row>
    <row r="75" spans="1:5" x14ac:dyDescent="0.25">
      <c r="A75" s="31" t="s">
        <v>414</v>
      </c>
      <c r="B75" s="28" t="str">
        <f>IFERROR(INDEX(Vendor!J:J&amp;", "&amp;Vendor!K:K,MATCH(Table13[[#This Row],[Vendor Name]],Vendor!D:D,0),1),"")</f>
        <v>Santa Cruz, California</v>
      </c>
      <c r="C75" s="28" t="s">
        <v>3</v>
      </c>
      <c r="D75" s="29">
        <v>43969</v>
      </c>
      <c r="E75" s="30" t="s">
        <v>971</v>
      </c>
    </row>
    <row r="76" spans="1:5" x14ac:dyDescent="0.25">
      <c r="A76" s="31" t="s">
        <v>426</v>
      </c>
      <c r="B76" s="28" t="str">
        <f>IFERROR(INDEX(Vendor!J:J&amp;", "&amp;Vendor!K:K,MATCH(Table13[[#This Row],[Vendor Name]],Vendor!D:D,0),1),"")</f>
        <v>Valencia, California</v>
      </c>
      <c r="C76" s="28" t="s">
        <v>3</v>
      </c>
      <c r="D76" s="29">
        <v>43969</v>
      </c>
      <c r="E76" s="30" t="s">
        <v>969</v>
      </c>
    </row>
    <row r="77" spans="1:5" x14ac:dyDescent="0.25">
      <c r="A77" s="31" t="s">
        <v>925</v>
      </c>
      <c r="B77" s="28" t="str">
        <f>IFERROR(INDEX(Vendor!J:J&amp;", "&amp;Vendor!K:K,MATCH(Table13[[#This Row],[Vendor Name]],Vendor!D:D,0),1),"")</f>
        <v>Greenboro, North Carolina</v>
      </c>
      <c r="C77" s="28" t="s">
        <v>3</v>
      </c>
      <c r="D77" s="29">
        <v>43969</v>
      </c>
      <c r="E77" s="30" t="s">
        <v>969</v>
      </c>
    </row>
    <row r="78" spans="1:5" ht="30" x14ac:dyDescent="0.25">
      <c r="A78" s="31" t="s">
        <v>241</v>
      </c>
      <c r="B78" s="28" t="str">
        <f>IFERROR(INDEX(Vendor!J:J&amp;", "&amp;Vendor!K:K,MATCH(Table13[[#This Row],[Vendor Name]],Vendor!D:D,0),1),"")</f>
        <v>Norfolk, Virginia</v>
      </c>
      <c r="C78" s="28" t="s">
        <v>2</v>
      </c>
      <c r="D78" s="29">
        <v>43967</v>
      </c>
      <c r="E78" s="30" t="s">
        <v>953</v>
      </c>
    </row>
    <row r="79" spans="1:5" ht="30" x14ac:dyDescent="0.25">
      <c r="A79" s="31" t="s">
        <v>821</v>
      </c>
      <c r="B79" s="28" t="str">
        <f>IFERROR(INDEX(Vendor!J:J&amp;", "&amp;Vendor!K:K,MATCH(Table13[[#This Row],[Vendor Name]],Vendor!D:D,0),1),"")</f>
        <v>Muskegon, Michigan</v>
      </c>
      <c r="C79" s="28" t="s">
        <v>3</v>
      </c>
      <c r="D79" s="29">
        <v>43966</v>
      </c>
      <c r="E79" s="30" t="s">
        <v>959</v>
      </c>
    </row>
    <row r="80" spans="1:5" x14ac:dyDescent="0.25">
      <c r="A80" s="31" t="s">
        <v>248</v>
      </c>
      <c r="B80" s="28" t="str">
        <f>IFERROR(INDEX(Vendor!J:J&amp;", "&amp;Vendor!K:K,MATCH(Table13[[#This Row],[Vendor Name]],Vendor!D:D,0),1),"")</f>
        <v>Virginia Beach, Virginia</v>
      </c>
      <c r="C80" s="28" t="s">
        <v>985</v>
      </c>
      <c r="D80" s="29">
        <v>43966</v>
      </c>
      <c r="E80" s="30" t="s">
        <v>957</v>
      </c>
    </row>
    <row r="81" spans="1:5" x14ac:dyDescent="0.25">
      <c r="A81" s="31" t="s">
        <v>254</v>
      </c>
      <c r="B81" s="28" t="str">
        <f>IFERROR(INDEX(Vendor!J:J&amp;", "&amp;Vendor!K:K,MATCH(Table13[[#This Row],[Vendor Name]],Vendor!D:D,0),1),"")</f>
        <v>Baltimore, Maryland</v>
      </c>
      <c r="C81" s="28" t="s">
        <v>3</v>
      </c>
      <c r="D81" s="29">
        <v>43965</v>
      </c>
      <c r="E81" s="40" t="s">
        <v>939</v>
      </c>
    </row>
    <row r="82" spans="1:5" x14ac:dyDescent="0.25">
      <c r="A82" s="31" t="s">
        <v>783</v>
      </c>
      <c r="B82" s="28" t="str">
        <f>IFERROR(INDEX(Vendor!J:J&amp;", "&amp;Vendor!K:K,MATCH(Table13[[#This Row],[Vendor Name]],Vendor!D:D,0),1),"")</f>
        <v>San Diego, California</v>
      </c>
      <c r="C82" s="28" t="s">
        <v>3</v>
      </c>
      <c r="D82" s="29">
        <v>43965</v>
      </c>
      <c r="E82" s="30" t="s">
        <v>975</v>
      </c>
    </row>
    <row r="83" spans="1:5" x14ac:dyDescent="0.25">
      <c r="A83" s="31" t="s">
        <v>600</v>
      </c>
      <c r="B83" s="28" t="str">
        <f>IFERROR(INDEX(Vendor!J:J&amp;", "&amp;Vendor!K:K,MATCH(Table13[[#This Row],[Vendor Name]],Vendor!D:D,0),1),"")</f>
        <v>Destin, Florida</v>
      </c>
      <c r="C83" s="28" t="s">
        <v>3</v>
      </c>
      <c r="D83" s="29">
        <v>43965</v>
      </c>
      <c r="E83" s="30" t="s">
        <v>940</v>
      </c>
    </row>
    <row r="84" spans="1:5" x14ac:dyDescent="0.25">
      <c r="A84" s="31" t="s">
        <v>350</v>
      </c>
      <c r="B84" s="28" t="str">
        <f>IFERROR(INDEX(Vendor!J:J&amp;", "&amp;Vendor!K:K,MATCH(Table13[[#This Row],[Vendor Name]],Vendor!D:D,0),1),"")</f>
        <v>San Pedro, California</v>
      </c>
      <c r="C84" s="28" t="s">
        <v>3</v>
      </c>
      <c r="D84" s="29">
        <v>43965</v>
      </c>
      <c r="E84" s="32" t="s">
        <v>941</v>
      </c>
    </row>
    <row r="85" spans="1:5" x14ac:dyDescent="0.25">
      <c r="A85" s="31" t="s">
        <v>467</v>
      </c>
      <c r="B85" s="28" t="str">
        <f>IFERROR(INDEX(Vendor!J:J&amp;", "&amp;Vendor!K:K,MATCH(Table13[[#This Row],[Vendor Name]],Vendor!D:D,0),1),"")</f>
        <v>Las Vegas, Nevada</v>
      </c>
      <c r="C85" s="28" t="s">
        <v>3</v>
      </c>
      <c r="D85" s="29">
        <v>43965</v>
      </c>
      <c r="E85" s="32" t="s">
        <v>942</v>
      </c>
    </row>
    <row r="86" spans="1:5" x14ac:dyDescent="0.25">
      <c r="A86" s="31" t="s">
        <v>356</v>
      </c>
      <c r="B86" s="28" t="str">
        <f>IFERROR(INDEX(Vendor!J:J&amp;", "&amp;Vendor!K:K,MATCH(Table13[[#This Row],[Vendor Name]],Vendor!D:D,0),1),"")</f>
        <v>Dana Point, California</v>
      </c>
      <c r="C86" s="28" t="s">
        <v>944</v>
      </c>
      <c r="D86" s="29">
        <v>43965</v>
      </c>
      <c r="E86" s="32" t="s">
        <v>999</v>
      </c>
    </row>
    <row r="87" spans="1:5" ht="409.5" x14ac:dyDescent="0.25">
      <c r="A87" s="31" t="s">
        <v>362</v>
      </c>
      <c r="B87" s="28" t="str">
        <f>IFERROR(INDEX(Vendor!J:J&amp;", "&amp;Vendor!K:K,MATCH(Table13[[#This Row],[Vendor Name]],Vendor!D:D,0),1),"")</f>
        <v>Anaheim, California</v>
      </c>
      <c r="C87" s="28" t="s">
        <v>3</v>
      </c>
      <c r="D87" s="29">
        <v>43965</v>
      </c>
      <c r="E87" s="30" t="s">
        <v>976</v>
      </c>
    </row>
    <row r="88" spans="1:5" x14ac:dyDescent="0.25">
      <c r="A88" s="33" t="s">
        <v>531</v>
      </c>
      <c r="B88" s="28" t="str">
        <f>IFERROR(INDEX(Vendor!J:J&amp;", "&amp;Vendor!K:K,MATCH(Table13[[#This Row],[Vendor Name]],Vendor!D:D,0),1),"")</f>
        <v>San Diego, California</v>
      </c>
      <c r="C88" s="28" t="s">
        <v>3</v>
      </c>
      <c r="D88" s="29">
        <v>43965</v>
      </c>
      <c r="E88" s="30" t="s">
        <v>924</v>
      </c>
    </row>
    <row r="89" spans="1:5" x14ac:dyDescent="0.25">
      <c r="A89" s="31" t="s">
        <v>589</v>
      </c>
      <c r="B89" s="28" t="str">
        <f>IFERROR(INDEX(Vendor!J:J&amp;", "&amp;Vendor!K:K,MATCH(Table13[[#This Row],[Vendor Name]],Vendor!D:D,0),1),"")</f>
        <v>Virginia Beach, Virginia</v>
      </c>
      <c r="C89" s="28" t="s">
        <v>2</v>
      </c>
      <c r="D89" s="29">
        <v>43964</v>
      </c>
      <c r="E89" s="41" t="s">
        <v>972</v>
      </c>
    </row>
    <row r="90" spans="1:5" ht="75" x14ac:dyDescent="0.25">
      <c r="A90" s="31" t="s">
        <v>336</v>
      </c>
      <c r="B90" s="28" t="str">
        <f>IFERROR(INDEX(Vendor!J:J&amp;", "&amp;Vendor!K:K,MATCH(Table13[[#This Row],[Vendor Name]],Vendor!D:D,0),1),"")</f>
        <v>Long Beach, California</v>
      </c>
      <c r="C90" s="28" t="s">
        <v>3</v>
      </c>
      <c r="D90" s="29">
        <v>43964</v>
      </c>
      <c r="E90" s="30" t="s">
        <v>977</v>
      </c>
    </row>
    <row r="91" spans="1:5" ht="45" x14ac:dyDescent="0.25">
      <c r="A91" s="31" t="s">
        <v>882</v>
      </c>
      <c r="B91" s="28" t="str">
        <f>IFERROR(INDEX(Vendor!J:J&amp;", "&amp;Vendor!K:K,MATCH(Table13[[#This Row],[Vendor Name]],Vendor!D:D,0),1),"")</f>
        <v>Charlotte, North Carolina</v>
      </c>
      <c r="C91" s="28" t="s">
        <v>3</v>
      </c>
      <c r="D91" s="29">
        <v>43964</v>
      </c>
      <c r="E91" s="30" t="s">
        <v>958</v>
      </c>
    </row>
    <row r="92" spans="1:5" x14ac:dyDescent="0.25">
      <c r="A92" s="31" t="s">
        <v>448</v>
      </c>
      <c r="B92" s="28" t="str">
        <f>IFERROR(INDEX(Vendor!J:J&amp;", "&amp;Vendor!K:K,MATCH(Table13[[#This Row],[Vendor Name]],Vendor!D:D,0),1),"")</f>
        <v>Del Mar, California</v>
      </c>
      <c r="C92" s="28" t="s">
        <v>3</v>
      </c>
      <c r="D92" s="29">
        <v>43964</v>
      </c>
      <c r="E92" s="30" t="s">
        <v>922</v>
      </c>
    </row>
    <row r="93" spans="1:5" ht="60" x14ac:dyDescent="0.25">
      <c r="A93" s="31" t="s">
        <v>584</v>
      </c>
      <c r="B93" s="28" t="str">
        <f>IFERROR(INDEX(Vendor!J:J&amp;", "&amp;Vendor!K:K,MATCH(Table13[[#This Row],[Vendor Name]],Vendor!D:D,0),1),"")</f>
        <v>New Orleans, Louisiana</v>
      </c>
      <c r="C93" s="28" t="s">
        <v>3</v>
      </c>
      <c r="D93" s="29">
        <v>43962</v>
      </c>
      <c r="E93" s="30" t="s">
        <v>935</v>
      </c>
    </row>
    <row r="94" spans="1:5" ht="105" x14ac:dyDescent="0.25">
      <c r="A94" s="31" t="s">
        <v>548</v>
      </c>
      <c r="B94" s="28" t="str">
        <f>IFERROR(INDEX(Vendor!J:J&amp;", "&amp;Vendor!K:K,MATCH(Table13[[#This Row],[Vendor Name]],Vendor!D:D,0),1),"")</f>
        <v>San Diego, California</v>
      </c>
      <c r="C94" s="28" t="s">
        <v>944</v>
      </c>
      <c r="D94" s="29">
        <v>43960</v>
      </c>
      <c r="E94" s="30" t="s">
        <v>954</v>
      </c>
    </row>
    <row r="95" spans="1:5" ht="150" x14ac:dyDescent="0.25">
      <c r="A95" s="31" t="s">
        <v>594</v>
      </c>
      <c r="B95" s="28" t="str">
        <f>IFERROR(INDEX(Vendor!J:J&amp;", "&amp;Vendor!K:K,MATCH(Table13[[#This Row],[Vendor Name]],Vendor!D:D,0),1),"")</f>
        <v>Orlando, Florida</v>
      </c>
      <c r="C95" s="28" t="s">
        <v>3</v>
      </c>
      <c r="D95" s="29">
        <v>43930</v>
      </c>
      <c r="E95" s="30" t="s">
        <v>943</v>
      </c>
    </row>
    <row r="96" spans="1:5" ht="60" x14ac:dyDescent="0.25">
      <c r="A96" s="31" t="s">
        <v>95</v>
      </c>
      <c r="B96" s="28" t="str">
        <f>IFERROR(INDEX(Vendor!J:J&amp;", "&amp;Vendor!K:K,MATCH(Table13[[#This Row],[Vendor Name]],Vendor!D:D,0),1),"")</f>
        <v>Austell, Georgia</v>
      </c>
      <c r="C96" s="28" t="s">
        <v>3</v>
      </c>
      <c r="D96" s="29">
        <v>43929</v>
      </c>
      <c r="E96" s="30" t="s">
        <v>988</v>
      </c>
    </row>
    <row r="97" spans="1:5" x14ac:dyDescent="0.25">
      <c r="A97" s="31" t="s">
        <v>631</v>
      </c>
      <c r="B97" s="28" t="str">
        <f>IFERROR(INDEX(Vendor!J:J&amp;", "&amp;Vendor!K:K,MATCH(Table13[[#This Row],[Vendor Name]],Vendor!D:D,0),1),"")</f>
        <v>Orlando, Florida</v>
      </c>
      <c r="C97" s="28" t="s">
        <v>3</v>
      </c>
      <c r="D97" s="29">
        <v>43922</v>
      </c>
      <c r="E97" s="30" t="s">
        <v>891</v>
      </c>
    </row>
    <row r="98" spans="1:5" x14ac:dyDescent="0.25">
      <c r="A98" s="31" t="s">
        <v>620</v>
      </c>
      <c r="B98" s="28" t="str">
        <f>IFERROR(INDEX(Vendor!J:J&amp;", "&amp;Vendor!K:K,MATCH(Table13[[#This Row],[Vendor Name]],Vendor!D:D,0),1),"")</f>
        <v>Orlando, Florida</v>
      </c>
      <c r="C98" s="28" t="s">
        <v>3</v>
      </c>
      <c r="D98" s="34">
        <v>43922</v>
      </c>
      <c r="E98" s="38" t="s">
        <v>892</v>
      </c>
    </row>
    <row r="99" spans="1:5" ht="60" x14ac:dyDescent="0.25">
      <c r="A99" s="31" t="s">
        <v>152</v>
      </c>
      <c r="B99" s="28" t="str">
        <f>IFERROR(INDEX(Vendor!J:J&amp;", "&amp;Vendor!K:K,MATCH(Table13[[#This Row],[Vendor Name]],Vendor!D:D,0),1),"")</f>
        <v>Atlanta, Georgia</v>
      </c>
      <c r="C99" s="28" t="s">
        <v>3</v>
      </c>
      <c r="D99" s="29">
        <v>43921</v>
      </c>
      <c r="E99" s="30" t="s">
        <v>933</v>
      </c>
    </row>
    <row r="100" spans="1:5" x14ac:dyDescent="0.25">
      <c r="A100" s="27" t="s">
        <v>577</v>
      </c>
      <c r="B100" s="28" t="str">
        <f>IFERROR(INDEX(Vendor!J:J&amp;", "&amp;Vendor!K:K,MATCH(Table13[[#This Row],[Vendor Name]],Vendor!D:D,0),1),"")</f>
        <v>Columbia, South Carolina</v>
      </c>
      <c r="C100" s="28" t="s">
        <v>3</v>
      </c>
      <c r="D100" s="29">
        <v>43921</v>
      </c>
      <c r="E100" s="30" t="s">
        <v>926</v>
      </c>
    </row>
    <row r="101" spans="1:5" ht="120" x14ac:dyDescent="0.25">
      <c r="A101" s="31" t="s">
        <v>68</v>
      </c>
      <c r="B101" s="28" t="str">
        <f>IFERROR(INDEX(Vendor!J:J&amp;", "&amp;Vendor!K:K,MATCH(Table13[[#This Row],[Vendor Name]],Vendor!D:D,0),1),"")</f>
        <v>San Diego, California</v>
      </c>
      <c r="C101" s="28" t="s">
        <v>3</v>
      </c>
      <c r="D101" s="29">
        <v>43921</v>
      </c>
      <c r="E101" s="30" t="s">
        <v>898</v>
      </c>
    </row>
    <row r="102" spans="1:5" ht="60" x14ac:dyDescent="0.25">
      <c r="A102" s="31" t="s">
        <v>752</v>
      </c>
      <c r="B102" s="28" t="str">
        <f>IFERROR(INDEX(Vendor!J:J&amp;", "&amp;Vendor!K:K,MATCH(Table13[[#This Row],[Vendor Name]],Vendor!D:D,0),1),"")</f>
        <v>Vallejo, California</v>
      </c>
      <c r="C102" s="28" t="s">
        <v>3</v>
      </c>
      <c r="D102" s="29">
        <v>43921</v>
      </c>
      <c r="E102" s="30" t="s">
        <v>897</v>
      </c>
    </row>
    <row r="103" spans="1:5" ht="45" x14ac:dyDescent="0.25">
      <c r="A103" s="31" t="s">
        <v>158</v>
      </c>
      <c r="B103" s="28" t="str">
        <f>IFERROR(INDEX(Vendor!J:J&amp;", "&amp;Vendor!K:K,MATCH(Table13[[#This Row],[Vendor Name]],Vendor!D:D,0),1),"")</f>
        <v>Upper Marlboro, Maryland</v>
      </c>
      <c r="C103" s="28" t="s">
        <v>3</v>
      </c>
      <c r="D103" s="29">
        <v>43920</v>
      </c>
      <c r="E103" s="40" t="s">
        <v>921</v>
      </c>
    </row>
    <row r="104" spans="1:5" ht="225" x14ac:dyDescent="0.25">
      <c r="A104" s="31" t="s">
        <v>382</v>
      </c>
      <c r="B104" s="28" t="str">
        <f>IFERROR(INDEX(Vendor!J:J&amp;", "&amp;Vendor!K:K,MATCH(Table13[[#This Row],[Vendor Name]],Vendor!D:D,0),1),"")</f>
        <v>Mammoth Lakes, California</v>
      </c>
      <c r="C104" s="28" t="s">
        <v>3</v>
      </c>
      <c r="D104" s="29">
        <v>43910</v>
      </c>
      <c r="E104" s="30" t="s">
        <v>1026</v>
      </c>
    </row>
    <row r="105" spans="1:5" x14ac:dyDescent="0.25">
      <c r="A105" s="31" t="s">
        <v>810</v>
      </c>
      <c r="B105" s="28" t="str">
        <f>IFERROR(INDEX(Vendor!J:J&amp;", "&amp;Vendor!K:K,MATCH(Table13[[#This Row],[Vendor Name]],Vendor!D:D,0),1),"")</f>
        <v>Multiple , Cities</v>
      </c>
      <c r="C105" s="28" t="s">
        <v>3</v>
      </c>
      <c r="D105" s="29">
        <v>43910</v>
      </c>
      <c r="E105" s="30" t="s">
        <v>923</v>
      </c>
    </row>
    <row r="106" spans="1:5" ht="122.25" x14ac:dyDescent="0.25">
      <c r="A106" s="31" t="s">
        <v>746</v>
      </c>
      <c r="B106" s="28" t="str">
        <f>IFERROR(INDEX(Vendor!J:J&amp;", "&amp;Vendor!K:K,MATCH(Table13[[#This Row],[Vendor Name]],Vendor!D:D,0),1),"")</f>
        <v>Universal City, California</v>
      </c>
      <c r="C106" s="28" t="s">
        <v>3</v>
      </c>
      <c r="D106" s="29">
        <v>43910</v>
      </c>
      <c r="E106" s="35" t="s">
        <v>956</v>
      </c>
    </row>
    <row r="107" spans="1:5" x14ac:dyDescent="0.25">
      <c r="A107" s="31" t="s">
        <v>571</v>
      </c>
      <c r="B107" s="28" t="str">
        <f>IFERROR(INDEX(Vendor!J:J&amp;", "&amp;Vendor!K:K,MATCH(Table13[[#This Row],[Vendor Name]],Vendor!D:D,0),1),"")</f>
        <v>Syracuse, New York</v>
      </c>
      <c r="C107" s="28" t="s">
        <v>3</v>
      </c>
      <c r="D107" s="29">
        <v>43910</v>
      </c>
      <c r="E107" s="30" t="s">
        <v>1010</v>
      </c>
    </row>
    <row r="108" spans="1:5" x14ac:dyDescent="0.25">
      <c r="A108" s="31" t="s">
        <v>542</v>
      </c>
      <c r="B108" s="28" t="str">
        <f>IFERROR(INDEX(Vendor!J:J&amp;", "&amp;Vendor!K:K,MATCH(Table13[[#This Row],[Vendor Name]],Vendor!D:D,0),1),"")</f>
        <v>Panama City, Florida</v>
      </c>
      <c r="C108" s="28" t="s">
        <v>3</v>
      </c>
      <c r="D108" s="29">
        <v>43910</v>
      </c>
      <c r="E108" s="30" t="s">
        <v>1010</v>
      </c>
    </row>
    <row r="109" spans="1:5" x14ac:dyDescent="0.25">
      <c r="A109" s="31" t="s">
        <v>868</v>
      </c>
      <c r="B109" s="28" t="str">
        <f>IFERROR(INDEX(Vendor!J:J&amp;", "&amp;Vendor!K:K,MATCH(Table13[[#This Row],[Vendor Name]],Vendor!D:D,0),1),"")</f>
        <v>Pigeon Forge, Tennessee</v>
      </c>
      <c r="C109" s="28" t="s">
        <v>3</v>
      </c>
      <c r="D109" s="29">
        <v>43910</v>
      </c>
      <c r="E109" s="30" t="s">
        <v>1011</v>
      </c>
    </row>
    <row r="110" spans="1:5" x14ac:dyDescent="0.25">
      <c r="A110" s="31" t="s">
        <v>697</v>
      </c>
      <c r="B110" s="28" t="str">
        <f>IFERROR(INDEX(Vendor!J:J&amp;", "&amp;Vendor!K:K,MATCH(Table13[[#This Row],[Vendor Name]],Vendor!D:D,0),1),"")</f>
        <v>Atlanta, Georgia</v>
      </c>
      <c r="C110" s="28" t="s">
        <v>3</v>
      </c>
      <c r="D110" s="29">
        <v>43909</v>
      </c>
      <c r="E110" s="30" t="s">
        <v>975</v>
      </c>
    </row>
    <row r="111" spans="1:5" x14ac:dyDescent="0.25">
      <c r="A111" s="31" t="s">
        <v>709</v>
      </c>
      <c r="B111" s="28" t="str">
        <f>IFERROR(INDEX(Vendor!J:J&amp;", "&amp;Vendor!K:K,MATCH(Table13[[#This Row],[Vendor Name]],Vendor!D:D,0),1),"")</f>
        <v>Tempe, Arizona</v>
      </c>
      <c r="C111" s="28" t="s">
        <v>3</v>
      </c>
      <c r="D111" s="29">
        <v>43909</v>
      </c>
      <c r="E111" s="30" t="s">
        <v>975</v>
      </c>
    </row>
    <row r="112" spans="1:5" x14ac:dyDescent="0.25">
      <c r="A112" s="31" t="s">
        <v>729</v>
      </c>
      <c r="B112" s="28" t="str">
        <f>IFERROR(INDEX(Vendor!J:J&amp;", "&amp;Vendor!K:K,MATCH(Table13[[#This Row],[Vendor Name]],Vendor!D:D,0),1),"")</f>
        <v>Somerville, Massachusetts</v>
      </c>
      <c r="C112" s="28" t="s">
        <v>3</v>
      </c>
      <c r="D112" s="29">
        <v>43909</v>
      </c>
      <c r="E112" s="30" t="s">
        <v>975</v>
      </c>
    </row>
    <row r="113" spans="1:5" x14ac:dyDescent="0.25">
      <c r="A113" s="31" t="s">
        <v>472</v>
      </c>
      <c r="B113" s="28" t="str">
        <f>IFERROR(INDEX(Vendor!J:J&amp;", "&amp;Vendor!K:K,MATCH(Table13[[#This Row],[Vendor Name]],Vendor!D:D,0),1),"")</f>
        <v>Scaumburg, Illinois</v>
      </c>
      <c r="C113" s="28" t="s">
        <v>3</v>
      </c>
      <c r="D113" s="29">
        <v>43909</v>
      </c>
      <c r="E113" s="30" t="s">
        <v>975</v>
      </c>
    </row>
    <row r="114" spans="1:5" x14ac:dyDescent="0.25">
      <c r="A114" s="31" t="s">
        <v>512</v>
      </c>
      <c r="B114" s="28" t="str">
        <f>IFERROR(INDEX(Vendor!J:J&amp;", "&amp;Vendor!K:K,MATCH(Table13[[#This Row],[Vendor Name]],Vendor!D:D,0),1),"")</f>
        <v>Grapevine, Texas</v>
      </c>
      <c r="C114" s="28" t="s">
        <v>3</v>
      </c>
      <c r="D114" s="29">
        <v>43909</v>
      </c>
      <c r="E114" s="30" t="s">
        <v>975</v>
      </c>
    </row>
    <row r="115" spans="1:5" x14ac:dyDescent="0.25">
      <c r="A115" s="31" t="s">
        <v>714</v>
      </c>
      <c r="B115" s="28" t="str">
        <f>IFERROR(INDEX(Vendor!J:J&amp;", "&amp;Vendor!K:K,MATCH(Table13[[#This Row],[Vendor Name]],Vendor!D:D,0),1),"")</f>
        <v>Kansas City, Missouri</v>
      </c>
      <c r="C115" s="28" t="s">
        <v>3</v>
      </c>
      <c r="D115" s="29">
        <v>43909</v>
      </c>
      <c r="E115" s="30" t="s">
        <v>975</v>
      </c>
    </row>
    <row r="116" spans="1:5" x14ac:dyDescent="0.25">
      <c r="A116" s="33" t="s">
        <v>719</v>
      </c>
      <c r="B116" s="28" t="str">
        <f>IFERROR(INDEX(Vendor!J:J&amp;", "&amp;Vendor!K:K,MATCH(Table13[[#This Row],[Vendor Name]],Vendor!D:D,0),1),"")</f>
        <v>Auburn Hills, Michigan</v>
      </c>
      <c r="C116" s="28" t="s">
        <v>3</v>
      </c>
      <c r="D116" s="29">
        <v>43909</v>
      </c>
      <c r="E116" s="30" t="s">
        <v>975</v>
      </c>
    </row>
    <row r="117" spans="1:5" x14ac:dyDescent="0.25">
      <c r="A117" s="31" t="s">
        <v>764</v>
      </c>
      <c r="B117" s="28" t="str">
        <f>IFERROR(INDEX(Vendor!J:J&amp;", "&amp;Vendor!K:K,MATCH(Table13[[#This Row],[Vendor Name]],Vendor!D:D,0),1),"")</f>
        <v>Philadelphia, Pennsylvania</v>
      </c>
      <c r="C117" s="28" t="s">
        <v>3</v>
      </c>
      <c r="D117" s="29">
        <v>43909</v>
      </c>
      <c r="E117" s="30" t="s">
        <v>975</v>
      </c>
    </row>
    <row r="118" spans="1:5" x14ac:dyDescent="0.25">
      <c r="A118" s="33" t="s">
        <v>702</v>
      </c>
      <c r="B118" s="28" t="str">
        <f>IFERROR(INDEX(Vendor!J:J&amp;", "&amp;Vendor!K:K,MATCH(Table13[[#This Row],[Vendor Name]],Vendor!D:D,0),1),"")</f>
        <v>Yonkers, New York</v>
      </c>
      <c r="C118" s="28" t="s">
        <v>3</v>
      </c>
      <c r="D118" s="29">
        <v>43909</v>
      </c>
      <c r="E118" s="30" t="s">
        <v>975</v>
      </c>
    </row>
    <row r="119" spans="1:5" x14ac:dyDescent="0.25">
      <c r="A119" s="33" t="s">
        <v>502</v>
      </c>
      <c r="B119" s="28" t="str">
        <f>IFERROR(INDEX(Vendor!J:J&amp;", "&amp;Vendor!K:K,MATCH(Table13[[#This Row],[Vendor Name]],Vendor!D:D,0),1),"")</f>
        <v>Hollywood, California</v>
      </c>
      <c r="C119" s="28" t="s">
        <v>3</v>
      </c>
      <c r="D119" s="29">
        <v>43909</v>
      </c>
      <c r="E119" s="30" t="s">
        <v>975</v>
      </c>
    </row>
    <row r="120" spans="1:5" x14ac:dyDescent="0.25">
      <c r="A120" s="33" t="s">
        <v>33</v>
      </c>
      <c r="B120" s="28" t="str">
        <f>IFERROR(INDEX(Vendor!J:J&amp;", "&amp;Vendor!K:K,MATCH(Table13[[#This Row],[Vendor Name]],Vendor!D:D,0),1),"")</f>
        <v>Las Vegas, Nevada</v>
      </c>
      <c r="C120" s="28" t="s">
        <v>3</v>
      </c>
      <c r="D120" s="29">
        <v>43909</v>
      </c>
      <c r="E120" s="30" t="s">
        <v>975</v>
      </c>
    </row>
    <row r="121" spans="1:5" x14ac:dyDescent="0.25">
      <c r="A121" s="33" t="s">
        <v>211</v>
      </c>
      <c r="B121" s="28" t="str">
        <f>IFERROR(INDEX(Vendor!J:J&amp;", "&amp;Vendor!K:K,MATCH(Table13[[#This Row],[Vendor Name]],Vendor!D:D,0),1),"")</f>
        <v>New York, New York</v>
      </c>
      <c r="C121" s="28" t="s">
        <v>3</v>
      </c>
      <c r="D121" s="29">
        <v>43909</v>
      </c>
      <c r="E121" s="30" t="s">
        <v>975</v>
      </c>
    </row>
    <row r="122" spans="1:5" x14ac:dyDescent="0.25">
      <c r="A122" s="33" t="s">
        <v>647</v>
      </c>
      <c r="B122" s="28" t="str">
        <f>IFERROR(INDEX(Vendor!J:J&amp;", "&amp;Vendor!K:K,MATCH(Table13[[#This Row],[Vendor Name]],Vendor!D:D,0),1),"")</f>
        <v>San Francisco, California</v>
      </c>
      <c r="C122" s="28" t="s">
        <v>3</v>
      </c>
      <c r="D122" s="29">
        <v>43909</v>
      </c>
      <c r="E122" s="30" t="s">
        <v>975</v>
      </c>
    </row>
    <row r="123" spans="1:5" x14ac:dyDescent="0.25">
      <c r="A123" s="33" t="s">
        <v>460</v>
      </c>
      <c r="B123" s="28" t="str">
        <f>IFERROR(INDEX(Vendor!J:J&amp;", "&amp;Vendor!K:K,MATCH(Table13[[#This Row],[Vendor Name]],Vendor!D:D,0),1),"")</f>
        <v>Washington, District of Columbia</v>
      </c>
      <c r="C123" s="28" t="s">
        <v>3</v>
      </c>
      <c r="D123" s="29">
        <v>43909</v>
      </c>
      <c r="E123" s="30" t="s">
        <v>975</v>
      </c>
    </row>
    <row r="124" spans="1:5" x14ac:dyDescent="0.25">
      <c r="A124" s="33" t="s">
        <v>642</v>
      </c>
      <c r="B124" s="28" t="str">
        <f>IFERROR(INDEX(Vendor!J:J&amp;", "&amp;Vendor!K:K,MATCH(Table13[[#This Row],[Vendor Name]],Vendor!D:D,0),1),"")</f>
        <v>San Francisco, California</v>
      </c>
      <c r="C124" s="28" t="s">
        <v>3</v>
      </c>
      <c r="D124" s="29">
        <v>43909</v>
      </c>
      <c r="E124" s="30" t="s">
        <v>975</v>
      </c>
    </row>
    <row r="125" spans="1:5" x14ac:dyDescent="0.25">
      <c r="A125" s="33" t="s">
        <v>691</v>
      </c>
      <c r="B125" s="28" t="str">
        <f>IFERROR(INDEX(Vendor!J:J&amp;", "&amp;Vendor!K:K,MATCH(Table13[[#This Row],[Vendor Name]],Vendor!D:D,0),1),"")</f>
        <v>Tempe, Arizona</v>
      </c>
      <c r="C125" s="28" t="s">
        <v>3</v>
      </c>
      <c r="D125" s="29">
        <v>43909</v>
      </c>
      <c r="E125" s="30" t="s">
        <v>975</v>
      </c>
    </row>
    <row r="126" spans="1:5" x14ac:dyDescent="0.25">
      <c r="A126" s="31" t="s">
        <v>684</v>
      </c>
      <c r="B126" s="28" t="str">
        <f>IFERROR(INDEX(Vendor!J:J&amp;", "&amp;Vendor!K:K,MATCH(Table13[[#This Row],[Vendor Name]],Vendor!D:D,0),1),"")</f>
        <v>Concord, North Carolina</v>
      </c>
      <c r="C126" s="28" t="s">
        <v>3</v>
      </c>
      <c r="D126" s="29">
        <v>43909</v>
      </c>
      <c r="E126" s="30" t="s">
        <v>975</v>
      </c>
    </row>
    <row r="127" spans="1:5" x14ac:dyDescent="0.25">
      <c r="A127" s="31" t="s">
        <v>518</v>
      </c>
      <c r="B127" s="28" t="str">
        <f>IFERROR(INDEX(Vendor!J:J&amp;", "&amp;Vendor!K:K,MATCH(Table13[[#This Row],[Vendor Name]],Vendor!D:D,0),1),"")</f>
        <v>Grapevine, Texas</v>
      </c>
      <c r="C127" s="28" t="s">
        <v>3</v>
      </c>
      <c r="D127" s="29">
        <v>43909</v>
      </c>
      <c r="E127" s="30" t="s">
        <v>975</v>
      </c>
    </row>
    <row r="128" spans="1:5" x14ac:dyDescent="0.25">
      <c r="A128" s="31" t="s">
        <v>664</v>
      </c>
      <c r="B128" s="28" t="str">
        <f>IFERROR(INDEX(Vendor!J:J&amp;", "&amp;Vendor!K:K,MATCH(Table13[[#This Row],[Vendor Name]],Vendor!D:D,0),1),"")</f>
        <v>Kansas City, Missouri</v>
      </c>
      <c r="C128" s="28" t="s">
        <v>3</v>
      </c>
      <c r="D128" s="29">
        <v>43909</v>
      </c>
      <c r="E128" s="30" t="s">
        <v>975</v>
      </c>
    </row>
    <row r="129" spans="1:5" x14ac:dyDescent="0.25">
      <c r="A129" s="31" t="s">
        <v>677</v>
      </c>
      <c r="B129" s="28" t="str">
        <f>IFERROR(INDEX(Vendor!J:J&amp;", "&amp;Vendor!K:K,MATCH(Table13[[#This Row],[Vendor Name]],Vendor!D:D,0),1),"")</f>
        <v>Auburn Hills, Michigan</v>
      </c>
      <c r="C129" s="28" t="s">
        <v>3</v>
      </c>
      <c r="D129" s="29">
        <v>43909</v>
      </c>
      <c r="E129" s="30" t="s">
        <v>975</v>
      </c>
    </row>
    <row r="130" spans="1:5" x14ac:dyDescent="0.25">
      <c r="A130" s="31" t="s">
        <v>670</v>
      </c>
      <c r="B130" s="28" t="str">
        <f>IFERROR(INDEX(Vendor!J:J&amp;", "&amp;Vendor!K:K,MATCH(Table13[[#This Row],[Vendor Name]],Vendor!D:D,0),1),"")</f>
        <v>Bloomington, Minnesota</v>
      </c>
      <c r="C130" s="28" t="s">
        <v>3</v>
      </c>
      <c r="D130" s="29">
        <v>43909</v>
      </c>
      <c r="E130" s="30" t="s">
        <v>975</v>
      </c>
    </row>
    <row r="131" spans="1:5" x14ac:dyDescent="0.25">
      <c r="A131" s="31" t="s">
        <v>404</v>
      </c>
      <c r="B131" s="28" t="str">
        <f>IFERROR(INDEX(Vendor!J:J&amp;", "&amp;Vendor!K:K,MATCH(Table13[[#This Row],[Vendor Name]],Vendor!D:D,0),1),"")</f>
        <v>San Diego, California</v>
      </c>
      <c r="C131" s="28" t="s">
        <v>3</v>
      </c>
      <c r="D131" s="29">
        <v>43908</v>
      </c>
      <c r="E131" s="30" t="s">
        <v>975</v>
      </c>
    </row>
    <row r="132" spans="1:5" ht="30" x14ac:dyDescent="0.25">
      <c r="A132" s="31" t="s">
        <v>223</v>
      </c>
      <c r="B132" s="28" t="str">
        <f>IFERROR(INDEX(Vendor!J:J&amp;", "&amp;Vendor!K:K,MATCH(Table13[[#This Row],[Vendor Name]],Vendor!D:D,0),1),"")</f>
        <v>Charleston, South Carolina</v>
      </c>
      <c r="C132" s="28" t="s">
        <v>3</v>
      </c>
      <c r="D132" s="29">
        <v>43907</v>
      </c>
      <c r="E132" s="30" t="s">
        <v>928</v>
      </c>
    </row>
    <row r="133" spans="1:5" ht="60" x14ac:dyDescent="0.25">
      <c r="A133" s="31" t="s">
        <v>398</v>
      </c>
      <c r="B133" s="28" t="str">
        <f>IFERROR(INDEX(Vendor!J:J&amp;", "&amp;Vendor!K:K,MATCH(Table13[[#This Row],[Vendor Name]],Vendor!D:D,0),1),"")</f>
        <v>Santa Clara, California</v>
      </c>
      <c r="C133" s="28" t="s">
        <v>3</v>
      </c>
      <c r="D133" s="29">
        <v>43906</v>
      </c>
      <c r="E133" s="30" t="s">
        <v>945</v>
      </c>
    </row>
    <row r="134" spans="1:5" ht="105" x14ac:dyDescent="0.25">
      <c r="A134" s="31" t="s">
        <v>803</v>
      </c>
      <c r="B134" s="28" t="str">
        <f>IFERROR(INDEX(Vendor!J:J&amp;", "&amp;Vendor!K:K,MATCH(Table13[[#This Row],[Vendor Name]],Vendor!D:D,0),1),"")</f>
        <v>Williamsburg, Virginia</v>
      </c>
      <c r="C134" s="28" t="s">
        <v>3</v>
      </c>
      <c r="D134" s="29">
        <v>43906</v>
      </c>
      <c r="E134" s="30" t="s">
        <v>930</v>
      </c>
    </row>
    <row r="135" spans="1:5" ht="30" x14ac:dyDescent="0.25">
      <c r="A135" s="31" t="s">
        <v>25</v>
      </c>
      <c r="B135" s="28" t="str">
        <f>IFERROR(INDEX(Vendor!J:J&amp;", "&amp;Vendor!K:K,MATCH(Table13[[#This Row],[Vendor Name]],Vendor!D:D,0),1),"")</f>
        <v>Williamsburg, Virginia</v>
      </c>
      <c r="C135" s="28" t="s">
        <v>3</v>
      </c>
      <c r="D135" s="29">
        <v>43906</v>
      </c>
      <c r="E135" s="35" t="s">
        <v>931</v>
      </c>
    </row>
    <row r="136" spans="1:5" ht="30" x14ac:dyDescent="0.25">
      <c r="A136" s="27" t="s">
        <v>139</v>
      </c>
      <c r="B136" s="46" t="str">
        <f>IFERROR(INDEX(Vendor!J:J&amp;", "&amp;Vendor!K:K,MATCH(Table13[[#This Row],[Vendor Name]],Vendor!D:D,0),1),"")</f>
        <v>Doswell, Virginia</v>
      </c>
      <c r="C136" s="28" t="s">
        <v>3</v>
      </c>
      <c r="D136" s="29">
        <v>43906</v>
      </c>
      <c r="E136" s="42" t="s">
        <v>955</v>
      </c>
    </row>
    <row r="137" spans="1:5" ht="60" x14ac:dyDescent="0.25">
      <c r="A137" s="31" t="s">
        <v>375</v>
      </c>
      <c r="B137" s="28" t="str">
        <f>IFERROR(INDEX(Vendor!J:J&amp;", "&amp;Vendor!K:K,MATCH(Table13[[#This Row],[Vendor Name]],Vendor!D:D,0),1),"")</f>
        <v>Carlsbad, California</v>
      </c>
      <c r="C137" s="28" t="s">
        <v>3</v>
      </c>
      <c r="D137" s="29">
        <v>43906</v>
      </c>
      <c r="E137" s="35" t="s">
        <v>932</v>
      </c>
    </row>
    <row r="138" spans="1:5" ht="165" x14ac:dyDescent="0.25">
      <c r="A138" s="27" t="s">
        <v>389</v>
      </c>
      <c r="B138" s="46" t="str">
        <f>IFERROR(INDEX(Vendor!J:J&amp;", "&amp;Vendor!K:K,MATCH(Table13[[#This Row],[Vendor Name]],Vendor!D:D,0),1),"")</f>
        <v>San Diego, California</v>
      </c>
      <c r="C138" s="28" t="s">
        <v>3</v>
      </c>
      <c r="D138" s="29">
        <v>43906</v>
      </c>
      <c r="E138" s="35" t="s">
        <v>929</v>
      </c>
    </row>
    <row r="139" spans="1:5" x14ac:dyDescent="0.25">
      <c r="A139" s="27" t="s">
        <v>272</v>
      </c>
      <c r="B139" s="46" t="str">
        <f>IFERROR(INDEX(Vendor!J:J&amp;", "&amp;Vendor!K:K,MATCH(Table13[[#This Row],[Vendor Name]],Vendor!D:D,0),1),"")</f>
        <v>Lewisburg, Pennsylvania</v>
      </c>
      <c r="C139" s="28" t="s">
        <v>3</v>
      </c>
      <c r="D139" s="29">
        <v>43906</v>
      </c>
      <c r="E139" s="30" t="s">
        <v>924</v>
      </c>
    </row>
    <row r="140" spans="1:5" ht="105" x14ac:dyDescent="0.25">
      <c r="A140" s="27" t="s">
        <v>436</v>
      </c>
      <c r="B140" s="46" t="str">
        <f>IFERROR(INDEX(Vendor!J:J&amp;", "&amp;Vendor!K:K,MATCH(Table13[[#This Row],[Vendor Name]],Vendor!D:D,0),1),"")</f>
        <v>Big Bear Lake, California</v>
      </c>
      <c r="C140" s="28" t="s">
        <v>3</v>
      </c>
      <c r="D140" s="29">
        <v>43906</v>
      </c>
      <c r="E140" s="30" t="s">
        <v>938</v>
      </c>
    </row>
    <row r="141" spans="1:5" ht="45" x14ac:dyDescent="0.25">
      <c r="A141" s="27" t="s">
        <v>342</v>
      </c>
      <c r="B141" s="46" t="str">
        <f>IFERROR(INDEX(Vendor!J:J&amp;", "&amp;Vendor!K:K,MATCH(Table13[[#This Row],[Vendor Name]],Vendor!D:D,0),1),"")</f>
        <v>La Jolla, California</v>
      </c>
      <c r="C141" s="28" t="s">
        <v>3</v>
      </c>
      <c r="D141" s="29">
        <v>43903</v>
      </c>
      <c r="E141" s="30" t="s">
        <v>934</v>
      </c>
    </row>
    <row r="142" spans="1:5" x14ac:dyDescent="0.25">
      <c r="A142" s="27" t="s">
        <v>788</v>
      </c>
      <c r="B142" s="46" t="str">
        <f>IFERROR(INDEX(Vendor!J:J&amp;", "&amp;Vendor!K:K,MATCH(Table13[[#This Row],[Vendor Name]],Vendor!D:D,0),1),"")</f>
        <v>Buena Park, California</v>
      </c>
      <c r="C142" s="28" t="s">
        <v>3</v>
      </c>
      <c r="D142" s="29">
        <v>43903</v>
      </c>
      <c r="E142" s="30" t="s">
        <v>969</v>
      </c>
    </row>
    <row r="143" spans="1:5" ht="30" x14ac:dyDescent="0.25">
      <c r="A143" s="27" t="s">
        <v>40</v>
      </c>
      <c r="B143" s="46" t="str">
        <f>IFERROR(INDEX(Vendor!J:J&amp;", "&amp;Vendor!K:K,MATCH(Table13[[#This Row],[Vendor Name]],Vendor!D:D,0),1),"")</f>
        <v>San Diego, California</v>
      </c>
      <c r="C143" s="28" t="s">
        <v>3</v>
      </c>
      <c r="D143" s="29">
        <v>43903</v>
      </c>
      <c r="E143" s="35" t="s">
        <v>936</v>
      </c>
    </row>
    <row r="144" spans="1:5" x14ac:dyDescent="0.25">
      <c r="A144" s="31" t="s">
        <v>826</v>
      </c>
      <c r="B144" s="28" t="str">
        <f>IFERROR(INDEX(Vendor!J:J&amp;", "&amp;Vendor!K:K,MATCH(Table13[[#This Row],[Vendor Name]],Vendor!D:D,0),1),"")</f>
        <v>Fayetteville, Georgia</v>
      </c>
      <c r="C144" s="28" t="s">
        <v>3</v>
      </c>
      <c r="D144" s="29"/>
      <c r="E144" s="30"/>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5:C144">
      <formula1>"Open, Closed, Partial Open, Not Available"</formula1>
    </dataValidation>
  </dataValidations>
  <hyperlinks>
    <hyperlink ref="E136"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920</v>
      </c>
    </row>
    <row r="2" spans="1:1" ht="32.1" customHeight="1" x14ac:dyDescent="0.25">
      <c r="A2" s="6" t="s">
        <v>899</v>
      </c>
    </row>
    <row r="3" spans="1:1" ht="60" x14ac:dyDescent="0.25">
      <c r="A3" s="1" t="s">
        <v>919</v>
      </c>
    </row>
    <row r="4" spans="1:1" x14ac:dyDescent="0.25">
      <c r="A4" s="1"/>
    </row>
    <row r="5" spans="1:1" x14ac:dyDescent="0.25">
      <c r="A5" s="6" t="s">
        <v>900</v>
      </c>
    </row>
    <row r="6" spans="1:1" x14ac:dyDescent="0.25">
      <c r="A6" s="1" t="s">
        <v>901</v>
      </c>
    </row>
    <row r="7" spans="1:1" x14ac:dyDescent="0.25">
      <c r="A7" s="1" t="s">
        <v>902</v>
      </c>
    </row>
    <row r="8" spans="1:1" ht="29.1" customHeight="1" x14ac:dyDescent="0.25">
      <c r="A8" s="1" t="s">
        <v>903</v>
      </c>
    </row>
    <row r="9" spans="1:1" x14ac:dyDescent="0.25">
      <c r="A9" s="1"/>
    </row>
    <row r="10" spans="1:1" x14ac:dyDescent="0.25">
      <c r="A10" s="6" t="s">
        <v>914</v>
      </c>
    </row>
    <row r="11" spans="1:1" ht="30" x14ac:dyDescent="0.25">
      <c r="A11" s="1" t="s">
        <v>904</v>
      </c>
    </row>
    <row r="12" spans="1:1" x14ac:dyDescent="0.25">
      <c r="A12" s="1" t="s">
        <v>905</v>
      </c>
    </row>
    <row r="13" spans="1:1" x14ac:dyDescent="0.25">
      <c r="A13" s="1" t="s">
        <v>906</v>
      </c>
    </row>
    <row r="14" spans="1:1" x14ac:dyDescent="0.25">
      <c r="A14" s="1" t="s">
        <v>902</v>
      </c>
    </row>
    <row r="15" spans="1:1" ht="30" x14ac:dyDescent="0.25">
      <c r="A15" s="1" t="s">
        <v>915</v>
      </c>
    </row>
    <row r="16" spans="1:1" x14ac:dyDescent="0.25">
      <c r="A16" s="1" t="s">
        <v>907</v>
      </c>
    </row>
    <row r="17" spans="1:1" x14ac:dyDescent="0.25">
      <c r="A17" s="1" t="s">
        <v>908</v>
      </c>
    </row>
    <row r="18" spans="1:1" x14ac:dyDescent="0.25">
      <c r="A18" s="1"/>
    </row>
    <row r="19" spans="1:1" x14ac:dyDescent="0.25">
      <c r="A19" s="1" t="s">
        <v>916</v>
      </c>
    </row>
    <row r="20" spans="1:1" x14ac:dyDescent="0.25">
      <c r="A20" s="1" t="s">
        <v>909</v>
      </c>
    </row>
    <row r="21" spans="1:1" ht="30" x14ac:dyDescent="0.25">
      <c r="A21" s="1" t="s">
        <v>910</v>
      </c>
    </row>
    <row r="22" spans="1:1" ht="30" x14ac:dyDescent="0.25">
      <c r="A22" s="1" t="s">
        <v>911</v>
      </c>
    </row>
    <row r="23" spans="1:1" x14ac:dyDescent="0.25">
      <c r="A23" s="1" t="s">
        <v>912</v>
      </c>
    </row>
    <row r="24" spans="1:1" x14ac:dyDescent="0.25">
      <c r="A24" s="1" t="s">
        <v>917</v>
      </c>
    </row>
    <row r="25" spans="1:1" x14ac:dyDescent="0.25">
      <c r="A25" s="1" t="s">
        <v>913</v>
      </c>
    </row>
    <row r="26" spans="1:1" x14ac:dyDescent="0.25">
      <c r="A26" s="1"/>
    </row>
    <row r="27" spans="1:1" ht="15.75" x14ac:dyDescent="0.25">
      <c r="A27" s="7" t="s">
        <v>918</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895</v>
      </c>
      <c r="K19" t="s">
        <v>896</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895</v>
      </c>
      <c r="K37" t="s">
        <v>896</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895</v>
      </c>
      <c r="K49" t="s">
        <v>896</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961</v>
      </c>
      <c r="K51" t="s">
        <v>896</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937</v>
      </c>
      <c r="E57" t="s">
        <v>182</v>
      </c>
      <c r="F57" t="s">
        <v>937</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895</v>
      </c>
      <c r="K99" t="s">
        <v>896</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895</v>
      </c>
      <c r="K123" t="s">
        <v>896</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961</v>
      </c>
      <c r="K136" t="s">
        <v>1024</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925</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Jason Osterson</cp:lastModifiedBy>
  <dcterms:created xsi:type="dcterms:W3CDTF">2020-05-13T18:21:39Z</dcterms:created>
  <dcterms:modified xsi:type="dcterms:W3CDTF">2020-06-05T21:15:21Z</dcterms:modified>
</cp:coreProperties>
</file>